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Archivos 2025\CUENTA PUBLICA 1ER TRIMESTRE 2025\Cuenta Pública Anual 2025\Cuenta Publica Anual 2025\"/>
    </mc:Choice>
  </mc:AlternateContent>
  <bookViews>
    <workbookView xWindow="-120" yWindow="-120" windowWidth="29040" windowHeight="15720" tabRatio="885"/>
  </bookViews>
  <sheets>
    <sheet name="CA" sheetId="4" r:id="rId1"/>
    <sheet name="CTG" sheetId="8" r:id="rId2"/>
    <sheet name="COG" sheetId="6" r:id="rId3"/>
    <sheet name="CFG" sheetId="5" r:id="rId4"/>
  </sheets>
  <definedNames>
    <definedName name="_xlnm._FilterDatabase" localSheetId="3" hidden="1">CFG!$A$3:$G$39</definedName>
    <definedName name="_xlnm._FilterDatabase" localSheetId="2" hidden="1">COG!$A$4:$A$76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6" l="1"/>
  <c r="G72" i="4"/>
  <c r="F72" i="4"/>
  <c r="E72" i="4"/>
  <c r="D72" i="4"/>
  <c r="C72" i="4"/>
  <c r="B72" i="4"/>
  <c r="B15" i="8"/>
  <c r="D68" i="6"/>
  <c r="D64" i="6"/>
  <c r="D56" i="6"/>
  <c r="D52" i="6"/>
  <c r="D42" i="6"/>
  <c r="D32" i="6"/>
  <c r="D22" i="6"/>
  <c r="D12" i="6"/>
  <c r="D4" i="6"/>
  <c r="G35" i="5" l="1"/>
  <c r="F35" i="5"/>
  <c r="E35" i="5"/>
  <c r="D35" i="5"/>
  <c r="C35" i="5"/>
  <c r="B35" i="5"/>
  <c r="G24" i="5"/>
  <c r="F24" i="5"/>
  <c r="E24" i="5"/>
  <c r="D24" i="5"/>
  <c r="C24" i="5"/>
  <c r="B24" i="5"/>
  <c r="G15" i="5"/>
  <c r="F15" i="5"/>
  <c r="E15" i="5"/>
  <c r="E41" i="5" s="1"/>
  <c r="D15" i="5"/>
  <c r="D41" i="5" s="1"/>
  <c r="C15" i="5"/>
  <c r="B15" i="5"/>
  <c r="G5" i="5"/>
  <c r="F5" i="5"/>
  <c r="E5" i="5"/>
  <c r="D5" i="5"/>
  <c r="C5" i="5"/>
  <c r="B5" i="5"/>
  <c r="G68" i="6"/>
  <c r="G64" i="6"/>
  <c r="G56" i="6"/>
  <c r="G52" i="6"/>
  <c r="G42" i="6"/>
  <c r="G32" i="6"/>
  <c r="G22" i="6"/>
  <c r="G12" i="6"/>
  <c r="F68" i="6"/>
  <c r="F64" i="6"/>
  <c r="F56" i="6"/>
  <c r="F52" i="6"/>
  <c r="F42" i="6"/>
  <c r="F32" i="6"/>
  <c r="F22" i="6"/>
  <c r="F12" i="6"/>
  <c r="E68" i="6"/>
  <c r="E64" i="6"/>
  <c r="E56" i="6"/>
  <c r="E52" i="6"/>
  <c r="E32" i="6"/>
  <c r="E22" i="6"/>
  <c r="E12" i="6"/>
  <c r="D76" i="6"/>
  <c r="C68" i="6"/>
  <c r="C64" i="6"/>
  <c r="C56" i="6"/>
  <c r="C52" i="6"/>
  <c r="C42" i="6"/>
  <c r="C32" i="6"/>
  <c r="C22" i="6"/>
  <c r="C12" i="6"/>
  <c r="B68" i="6"/>
  <c r="B64" i="6"/>
  <c r="B56" i="6"/>
  <c r="B52" i="6"/>
  <c r="B42" i="6"/>
  <c r="B32" i="6"/>
  <c r="B22" i="6"/>
  <c r="B12" i="6"/>
  <c r="G4" i="6"/>
  <c r="F4" i="6"/>
  <c r="E4" i="6"/>
  <c r="C4" i="6"/>
  <c r="B4" i="6"/>
  <c r="G15" i="8"/>
  <c r="F15" i="8"/>
  <c r="E15" i="8"/>
  <c r="D15" i="8"/>
  <c r="C15" i="8"/>
  <c r="C37" i="4"/>
  <c r="D37" i="4"/>
  <c r="E37" i="4"/>
  <c r="F37" i="4"/>
  <c r="G37" i="4"/>
  <c r="B37" i="4"/>
  <c r="F41" i="5" l="1"/>
  <c r="G41" i="5"/>
  <c r="B41" i="5"/>
  <c r="C41" i="5"/>
  <c r="B76" i="6"/>
  <c r="C76" i="6"/>
  <c r="G76" i="6"/>
  <c r="E76" i="6"/>
  <c r="F76" i="6"/>
</calcChain>
</file>

<file path=xl/sharedStrings.xml><?xml version="1.0" encoding="utf-8"?>
<sst xmlns="http://schemas.openxmlformats.org/spreadsheetml/2006/main" count="212" uniqueCount="164">
  <si>
    <t>Egresos</t>
  </si>
  <si>
    <t>Subejercicio</t>
  </si>
  <si>
    <t>Concepto</t>
  </si>
  <si>
    <t>Aprobado</t>
  </si>
  <si>
    <t>Ampliaciones/ (Reducciones)</t>
  </si>
  <si>
    <t>Modificado</t>
  </si>
  <si>
    <t>Devengado</t>
  </si>
  <si>
    <t>Pagado</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</si>
  <si>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</si>
  <si>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</si>
  <si>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</si>
  <si>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</si>
  <si>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</si>
  <si>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</si>
  <si>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</si>
  <si>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</si>
  <si>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</si>
  <si>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</si>
  <si>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</si>
  <si>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</si>
  <si>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</si>
  <si>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Gasto Corriente</t>
  </si>
  <si>
    <t>Gasto de Capital</t>
  </si>
  <si>
    <t>Amortización de la Deuda y Disminución de Pasivos</t>
  </si>
  <si>
    <t>Pensiones y Jubilaciones</t>
  </si>
  <si>
    <t>Participaciones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</si>
  <si>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</si>
  <si>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</si>
  <si>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</si>
  <si>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</si>
  <si>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</si>
  <si>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</si>
  <si>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</si>
  <si>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</si>
  <si>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</si>
  <si>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</si>
  <si>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</si>
  <si>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</si>
  <si>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</si>
  <si>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</si>
  <si>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</si>
  <si>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</si>
  <si>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</si>
  <si>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</si>
  <si>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Generales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</si>
  <si>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</si>
  <si>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</si>
  <si>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</si>
  <si>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</si>
  <si>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</si>
  <si>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</si>
  <si>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</si>
  <si>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</si>
  <si>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</si>
  <si>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Asignaciones, Subsidios y Otras Ayudas</t>
  </si>
  <si>
    <t>Transferencias Internas y Asignaciones al Sector Público</t>
  </si>
  <si>
    <t>Transferencias al Resto del Sector Público</t>
  </si>
  <si>
    <t>Subsidios y Subvenciones</t>
  </si>
  <si>
    <t>Ayudas Sociales</t>
  </si>
  <si>
    <t>Transferencias a Fideicomisos, Mandatos y Otros Análogos</t>
  </si>
  <si>
    <t>Transferencias a la Seguridad Social</t>
  </si>
  <si>
    <t>Donativos</t>
  </si>
  <si>
    <t>Transferencias al Exterior</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</si>
  <si>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</si>
  <si>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</si>
  <si>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</si>
  <si>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</si>
  <si>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</si>
  <si>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</si>
  <si>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</si>
  <si>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</si>
  <si>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</si>
  <si>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Activos Intangibles</t>
  </si>
  <si>
    <t>Inversión Pública</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</si>
  <si>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</si>
  <si>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</si>
  <si>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</si>
  <si>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</si>
  <si>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</si>
  <si>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</si>
  <si>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</si>
  <si>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</si>
  <si>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</si>
  <si>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</si>
  <si>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</si>
  <si>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Participaciones y Aportaciones</t>
  </si>
  <si>
    <t>Aportaciones</t>
  </si>
  <si>
    <t>Convenios</t>
  </si>
  <si>
    <t>Deuda Pública</t>
  </si>
  <si>
    <t>Amortización de la Deuda Pública</t>
  </si>
  <si>
    <t>Intereses de la Deuda Pública</t>
  </si>
  <si>
    <t>Comisiones de la Deuda Pública</t>
  </si>
  <si>
    <t>Gastos de la Deuda Pública</t>
  </si>
  <si>
    <t>Costo por Coberturas</t>
  </si>
  <si>
    <t>Apoyos Financieros</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</si>
  <si>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</si>
  <si>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</si>
  <si>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</si>
  <si>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</si>
  <si>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</si>
  <si>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</si>
  <si>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</si>
  <si>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</si>
  <si>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</si>
  <si>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</si>
  <si>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</si>
  <si>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</si>
  <si>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</si>
  <si>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</si>
  <si>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</si>
  <si>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</si>
  <si>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</si>
  <si>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</si>
  <si>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</si>
  <si>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</si>
  <si>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</si>
  <si>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</si>
  <si>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</si>
  <si>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</si>
  <si>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</si>
  <si>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</si>
  <si>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</si>
  <si>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</si>
  <si>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</si>
  <si>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</si>
  <si>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</si>
  <si>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</si>
  <si>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ADMINISTRACION DE BIENES Y RECURSOS FINA</t>
  </si>
  <si>
    <t>INFORMATICA Y PROGRAMACION</t>
  </si>
  <si>
    <t>CAPACITACION CONTINUA</t>
  </si>
  <si>
    <t>PROTECCION CIVIL</t>
  </si>
  <si>
    <t>OPERACION DE DEPORTE SELECTIVO</t>
  </si>
  <si>
    <t>OLIMPIADA Y PARA OLIMPIADA NACIONAL</t>
  </si>
  <si>
    <t>CIENCIAS APLICADAS AL DEPORTE</t>
  </si>
  <si>
    <t>METODOLOGIA DEL ENTRENAMIENTO</t>
  </si>
  <si>
    <t>GESTION Y ATENCION CIUDADNA A TRAVEZ</t>
  </si>
  <si>
    <t>OPERACION DE EVENTOS Y MERCADOTECNIA</t>
  </si>
  <si>
    <t>COMUNICACION SOCIAL</t>
  </si>
  <si>
    <t>APOYO A EVENTOS DEPORTIVOS</t>
  </si>
  <si>
    <t>MERCADOTECNIA</t>
  </si>
  <si>
    <t>MARATON LEON</t>
  </si>
  <si>
    <t>CULTURA FISICA Y RECREACION</t>
  </si>
  <si>
    <t>PERSONAS CON DISCAPACIDAD</t>
  </si>
  <si>
    <t>ACTIVACION FISICA EN MINIDEPORTIVAS</t>
  </si>
  <si>
    <t>ESCUELAS DE INICIO AL DEPORTE UNIDADES</t>
  </si>
  <si>
    <t>ACTIVACION FISICA ESCOLAR Y LABORAL</t>
  </si>
  <si>
    <t>OPERACION DE INFRAESTRUCTURA</t>
  </si>
  <si>
    <t>MANTENIMIENTO UD ANTONIO TOTA CARBAJAL</t>
  </si>
  <si>
    <t>MANTENIMIENTO UD EFM</t>
  </si>
  <si>
    <t>MANTENIMIENTO UD LUIS I RODRIGUEZ</t>
  </si>
  <si>
    <t>MANTENIMIENTO UNIDAD CHAPALITA</t>
  </si>
  <si>
    <t>MANTENIMMIENTO UNIDAD PARQUE DEL ARBOL</t>
  </si>
  <si>
    <t>MANTENIMIENTO UD JESUS RODRIGUEZ GAONA</t>
  </si>
  <si>
    <t>MANTENIMIENTO UD NUEVO MILENIO</t>
  </si>
  <si>
    <t>MANTENIMIENTO UD PARQUE HILAMAS</t>
  </si>
  <si>
    <t>RECREACION Y VINCULACION SOCIAL</t>
  </si>
  <si>
    <t>MASIFICACION DE LA ACTIVACION FISICA</t>
  </si>
  <si>
    <t>Comisión Municipal de Cultura Física y Deporte de León, Guanajuato
Estado Analítico del Ejercicio del Presupuesto de Egresos
Clasificación Administrativa
Del 01 de Enero al 31 de Diciembre del 2025
(Cifras en Pesos)</t>
  </si>
  <si>
    <t>ACTIVACION FISICA ADULTOS MAYORES</t>
  </si>
  <si>
    <t>Gobierno (Federal/Estatal/Municipal) de Guanajuato
Estado Analítico del Ejercicio del Presupuesto de Egresos
Clasificación Administrativa
Del 01 de Enero al 31 de Diciembre del 2025
(Cifras en Pesos)</t>
  </si>
  <si>
    <t>Sector Paraestatal del Gobierno (Federal/Estatal/Municipal) de Guanajuato
Estado Analítico del Ejercicio del Presupuesto de Egresos
Clasificación Administrativa
Del 01 de Enero al 31 de Diciembre del 2025
(Cifras en Pesos)</t>
  </si>
  <si>
    <t>Comisión Municipal de Cultura Física y Deporte de León, Guanajuato
Estado Analítico del Ejercicio del Presupuesto de Egresos
Clasificación Funcional (Finalidad y Función)
Del 01 de Enero al 31 de Diciembre del 2025
(Cifras en Pesos)</t>
  </si>
  <si>
    <t>Comisión Municipal de Cultura Física y Deporte de León, Guanajuato
Estado Analítico del Ejercicio del Presupuesto de Egresos
Clasificación Económica (por Tipo de Gasto)
Del 01 de Enero al 31 de Diciembre del 2025
(Cifras en Pesos)</t>
  </si>
  <si>
    <t>Comisión Municipal de Cultura Física y Deporte de León, Guanajuato
Estado Analítico del Ejercicio del Presupuesto de Egresos
Clasificación por Objeto del Gasto (Capítulo y Concepto)
Del 01 de Enero al 31 de Diciembre del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</si>
</sst>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6">
    <xf numFmtId="0" fontId="0" fillId="0" borderId="0"/>
    <xf numFmtId="164" fontId="1"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5"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8">
    <xf numFmtId="0" fontId="0" fillId="0" borderId="0" xfId="0"/>
    <xf numFmtId="0" fontId="0" fillId="0" borderId="0" xfId="0" applyProtection="1">
      <protection locked="0"/>
    </xf>
    <xf numFmtId="0" fontId="0" fillId="0" borderId="1" xfId="0" applyBorder="1" applyProtection="1">
      <protection locked="0"/>
    </xf>
    <xf numFmtId="4" fontId="6" fillId="2" borderId="4" xfId="9" applyNumberFormat="1" applyFont="1" applyFill="1" applyBorder="1" applyAlignment="1">
      <alignment horizontal="center" vertical="center" wrapText="1"/>
    </xf>
    <xf numFmtId="4" fontId="2" fillId="0" borderId="11" xfId="0" applyNumberFormat="1" applyFont="1" applyBorder="1" applyProtection="1">
      <protection locked="0"/>
    </xf>
    <xf numFmtId="4" fontId="2" fillId="0" borderId="10" xfId="0" applyNumberFormat="1" applyFont="1" applyBorder="1" applyProtection="1">
      <protection locked="0"/>
    </xf>
    <xf numFmtId="4" fontId="6" fillId="0" borderId="10" xfId="0" applyNumberFormat="1" applyFont="1" applyBorder="1" applyProtection="1">
      <protection locked="0"/>
    </xf>
    <xf numFmtId="0" fontId="2" fillId="0" borderId="9" xfId="0" applyFont="1" applyBorder="1" applyProtection="1">
      <protection locked="0"/>
    </xf>
    <xf numFmtId="4" fontId="6" fillId="0" borderId="4" xfId="0" applyNumberFormat="1" applyFont="1" applyBorder="1" applyProtection="1">
      <protection locked="0"/>
    </xf>
    <xf numFmtId="4" fontId="0" fillId="0" borderId="9" xfId="0" applyNumberFormat="1" applyBorder="1" applyProtection="1">
      <protection locked="0"/>
    </xf>
    <xf numFmtId="4" fontId="0" fillId="0" borderId="11" xfId="0" applyNumberFormat="1" applyBorder="1" applyProtection="1">
      <protection locked="0"/>
    </xf>
    <xf numFmtId="4" fontId="0" fillId="0" borderId="10" xfId="0" applyNumberFormat="1" applyBorder="1" applyProtection="1">
      <protection locked="0"/>
    </xf>
    <xf numFmtId="4" fontId="2" fillId="0" borderId="9" xfId="9" applyNumberFormat="1" applyFont="1" applyBorder="1" applyAlignment="1">
      <alignment horizontal="center" vertical="center" wrapText="1"/>
    </xf>
    <xf numFmtId="0" fontId="6" fillId="0" borderId="1" xfId="0" applyFont="1" applyBorder="1" applyAlignment="1">
      <alignment horizontal="left" vertical="center"/>
    </xf>
    <xf numFmtId="0" fontId="6" fillId="2" borderId="5" xfId="9" applyFont="1" applyFill="1" applyBorder="1" applyAlignment="1" applyProtection="1">
      <alignment horizontal="centerContinuous" vertical="center" wrapText="1"/>
      <protection locked="0"/>
    </xf>
    <xf numFmtId="0" fontId="6" fillId="2" borderId="6" xfId="9" applyFont="1" applyFill="1" applyBorder="1" applyAlignment="1" applyProtection="1">
      <alignment horizontal="centerContinuous" vertical="center" wrapText="1"/>
      <protection locked="0"/>
    </xf>
    <xf numFmtId="0" fontId="6" fillId="2" borderId="7" xfId="9" applyFont="1" applyFill="1" applyBorder="1" applyAlignment="1" applyProtection="1">
      <alignment horizontal="centerContinuous" vertical="center" wrapText="1"/>
      <protection locked="0"/>
    </xf>
    <xf numFmtId="0" fontId="0" fillId="0" borderId="1" xfId="0" applyBorder="1" applyAlignment="1" applyProtection="1">
      <alignment horizontal="left" indent="1"/>
      <protection locked="0"/>
    </xf>
    <xf numFmtId="0" fontId="6" fillId="0" borderId="1" xfId="0" applyFont="1" applyBorder="1" applyAlignment="1">
      <alignment horizontal="left"/>
    </xf>
    <xf numFmtId="4" fontId="6" fillId="0" borderId="9" xfId="0" applyNumberFormat="1" applyFont="1" applyBorder="1" applyProtection="1">
      <protection locked="0"/>
    </xf>
    <xf numFmtId="4" fontId="6" fillId="0" borderId="11" xfId="0" applyNumberFormat="1" applyFont="1" applyBorder="1" applyProtection="1">
      <protection locked="0"/>
    </xf>
    <xf numFmtId="0" fontId="2" fillId="0" borderId="11" xfId="0" applyFont="1" applyBorder="1" applyProtection="1">
      <protection locked="0"/>
    </xf>
    <xf numFmtId="0" fontId="6" fillId="2" borderId="9" xfId="9" applyFont="1" applyFill="1" applyBorder="1" applyAlignment="1">
      <alignment horizontal="center" vertical="center"/>
    </xf>
    <xf numFmtId="0" fontId="6" fillId="2" borderId="11" xfId="9" applyFont="1" applyFill="1" applyBorder="1" applyAlignment="1">
      <alignment horizontal="center" vertical="center"/>
    </xf>
    <xf numFmtId="0" fontId="2" fillId="0" borderId="9" xfId="9" applyFont="1" applyBorder="1" applyAlignment="1">
      <alignment horizontal="center" vertical="center"/>
    </xf>
    <xf numFmtId="0" fontId="6" fillId="0" borderId="5" xfId="0" applyFont="1" applyBorder="1" applyAlignment="1" applyProtection="1">
      <alignment horizontal="left" indent="1"/>
      <protection locked="0"/>
    </xf>
    <xf numFmtId="0" fontId="0" fillId="0" borderId="2" xfId="0" applyBorder="1" applyProtection="1">
      <protection locked="0"/>
    </xf>
    <xf numFmtId="0" fontId="0" fillId="0" borderId="1" xfId="0" applyBorder="1" applyAlignment="1" applyProtection="1">
      <alignment horizontal="left" wrapText="1" indent="1"/>
      <protection locked="0"/>
    </xf>
    <xf numFmtId="0" fontId="2" fillId="0" borderId="1" xfId="0" applyFont="1" applyBorder="1" applyAlignment="1" applyProtection="1">
      <alignment horizontal="left" wrapText="1" indent="1"/>
      <protection locked="0"/>
    </xf>
    <xf numFmtId="0" fontId="0" fillId="0" borderId="12" xfId="0" applyBorder="1" applyAlignment="1" applyProtection="1">
      <alignment horizontal="left" indent="1"/>
      <protection locked="0"/>
    </xf>
    <xf numFmtId="0" fontId="6" fillId="2" borderId="10" xfId="9" applyFont="1" applyFill="1" applyBorder="1" applyAlignment="1">
      <alignment horizontal="center" vertical="center"/>
    </xf>
    <xf numFmtId="0" fontId="2" fillId="0" borderId="1" xfId="0" applyFont="1" applyBorder="1" applyAlignment="1">
      <alignment horizontal="left" indent="1"/>
    </xf>
    <xf numFmtId="0" fontId="6" fillId="0" borderId="1" xfId="0" applyFont="1" applyBorder="1" applyAlignment="1">
      <alignment horizontal="left" indent="1"/>
    </xf>
    <xf numFmtId="0" fontId="2" fillId="0" borderId="12" xfId="0" applyFont="1" applyBorder="1" applyAlignment="1">
      <alignment horizontal="left" indent="1"/>
    </xf>
    <xf numFmtId="0" fontId="6" fillId="0" borderId="12" xfId="0" applyFont="1" applyBorder="1" applyAlignment="1" applyProtection="1">
      <alignment horizontal="left" indent="1"/>
      <protection locked="0"/>
    </xf>
    <xf numFmtId="0" fontId="2" fillId="0" borderId="1" xfId="0" applyFont="1" applyBorder="1" applyAlignment="1">
      <alignment horizontal="left" indent="2"/>
    </xf>
    <xf numFmtId="0" fontId="2" fillId="0" borderId="12" xfId="0" applyFont="1" applyBorder="1" applyAlignment="1">
      <alignment horizontal="left" indent="2"/>
    </xf>
    <xf numFmtId="0" fontId="6" fillId="0" borderId="12" xfId="0" applyFont="1" applyBorder="1" applyAlignment="1" applyProtection="1">
      <alignment horizontal="left" indent="2"/>
      <protection locked="0"/>
    </xf>
    <xf numFmtId="0" fontId="2" fillId="0" borderId="1" xfId="0" applyFont="1" applyBorder="1" applyAlignment="1">
      <alignment wrapText="1"/>
    </xf>
    <xf numFmtId="0" fontId="2" fillId="0" borderId="1" xfId="0" applyFont="1" applyBorder="1" applyAlignment="1">
      <alignment horizontal="left" wrapText="1" indent="1"/>
    </xf>
    <xf numFmtId="0" fontId="2" fillId="0" borderId="1" xfId="0" applyFont="1" applyBorder="1" applyAlignment="1">
      <alignment horizontal="left" wrapText="1"/>
    </xf>
    <xf numFmtId="4" fontId="6" fillId="2" borderId="9" xfId="9" applyNumberFormat="1" applyFont="1" applyFill="1" applyBorder="1" applyAlignment="1">
      <alignment horizontal="center" vertical="center" wrapText="1"/>
    </xf>
    <xf numFmtId="4" fontId="6" fillId="2" borderId="10" xfId="9" applyNumberFormat="1" applyFont="1" applyFill="1" applyBorder="1" applyAlignment="1">
      <alignment horizontal="center" vertical="center" wrapText="1"/>
    </xf>
    <xf numFmtId="0" fontId="7" fillId="2" borderId="2" xfId="0" applyFont="1" applyFill="1" applyBorder="1" applyAlignment="1" applyProtection="1">
      <alignment horizontal="center" wrapText="1"/>
      <protection locked="0"/>
    </xf>
    <xf numFmtId="0" fontId="7" fillId="2" borderId="8"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2" borderId="8" xfId="0" applyFont="1" applyFill="1" applyBorder="1" applyAlignment="1" applyProtection="1">
      <alignment horizontal="center" wrapText="1"/>
      <protection locked="0"/>
    </xf>
    <xf numFmtId="0" fontId="7" fillId="2" borderId="3" xfId="0" applyFont="1" applyFill="1" applyBorder="1" applyAlignment="1" applyProtection="1">
      <alignment horizontal="center" wrapText="1"/>
      <protection locked="0"/>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73</xdr:row>
      <xdr:rowOff>19050</xdr:rowOff>
    </xdr:from>
    <xdr:to>
      <xdr:col>6</xdr:col>
      <xdr:colOff>793829</xdr:colOff>
      <xdr:row>85</xdr:row>
      <xdr:rowOff>19051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13134975"/>
          <a:ext cx="8994854" cy="1714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133349</xdr:rowOff>
    </xdr:from>
    <xdr:to>
      <xdr:col>6</xdr:col>
      <xdr:colOff>1012126</xdr:colOff>
      <xdr:row>25</xdr:row>
      <xdr:rowOff>104774</xdr:rowOff>
    </xdr:to>
    <xdr:pic>
      <xdr:nvPicPr>
        <xdr:cNvPr id="3" name="Imagen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00374"/>
          <a:ext cx="8975026" cy="140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77</xdr:row>
      <xdr:rowOff>19050</xdr:rowOff>
    </xdr:from>
    <xdr:to>
      <xdr:col>6</xdr:col>
      <xdr:colOff>975444</xdr:colOff>
      <xdr:row>87</xdr:row>
      <xdr:rowOff>133350</xdr:rowOff>
    </xdr:to>
    <xdr:pic>
      <xdr:nvPicPr>
        <xdr:cNvPr id="3" name="Imagen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744325"/>
          <a:ext cx="9890844"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42</xdr:row>
      <xdr:rowOff>57150</xdr:rowOff>
    </xdr:from>
    <xdr:to>
      <xdr:col>6</xdr:col>
      <xdr:colOff>1032594</xdr:colOff>
      <xdr:row>53</xdr:row>
      <xdr:rowOff>28575</xdr:rowOff>
    </xdr:to>
    <xdr:pic>
      <xdr:nvPicPr>
        <xdr:cNvPr id="3" name="Imagen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6924675"/>
          <a:ext cx="9890844" cy="1543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showGridLines="0" tabSelected="1" workbookViewId="0">
      <selection activeCell="B72" sqref="B72"/>
    </sheetView>
  </sheetViews>
  <sheetFormatPr baseColWidth="10" defaultColWidth="12" defaultRowHeight="11.25" x14ac:dyDescent="0.2"/>
  <cols>
    <col min="1" max="1" width="60.83203125" style="1" customWidth="1"/>
    <col min="2" max="7" width="18.33203125" style="1" customWidth="1"/>
    <col min="8" max="16384" width="12" style="1"/>
  </cols>
  <sheetData>
    <row r="1" spans="1:7" ht="54.95" customHeight="1" x14ac:dyDescent="0.2">
      <c r="A1" s="43" t="s">
        <v>157</v>
      </c>
      <c r="B1" s="44"/>
      <c r="C1" s="44"/>
      <c r="D1" s="44"/>
      <c r="E1" s="44"/>
      <c r="F1" s="44"/>
      <c r="G1" s="45"/>
    </row>
    <row r="2" spans="1:7" x14ac:dyDescent="0.2">
      <c r="A2" s="22"/>
      <c r="B2" s="14" t="s">
        <v>0</v>
      </c>
      <c r="C2" s="15"/>
      <c r="D2" s="15"/>
      <c r="E2" s="15"/>
      <c r="F2" s="16"/>
      <c r="G2" s="41" t="s">
        <v>1</v>
      </c>
    </row>
    <row r="3" spans="1:7" ht="24.95" customHeight="1" x14ac:dyDescent="0.2">
      <c r="A3" s="23" t="s">
        <v>2</v>
      </c>
      <c r="B3" s="3" t="s">
        <v>3</v>
      </c>
      <c r="C3" s="3" t="s">
        <v>4</v>
      </c>
      <c r="D3" s="3" t="s">
        <v>5</v>
      </c>
      <c r="E3" s="3" t="s">
        <v>6</v>
      </c>
      <c r="F3" s="3" t="s">
        <v>7</v>
      </c>
      <c r="G3" s="42"/>
    </row>
    <row r="4" spans="1:7" x14ac:dyDescent="0.2">
      <c r="A4" s="24"/>
      <c r="B4" s="12"/>
      <c r="C4" s="12"/>
      <c r="D4" s="12"/>
      <c r="E4" s="12"/>
      <c r="F4" s="12"/>
      <c r="G4" s="12"/>
    </row>
    <row r="5" spans="1:7" x14ac:dyDescent="0.2">
      <c r="A5" s="17" t="s">
        <v>127</v>
      </c>
      <c r="B5" s="4">
        <v>31762083.390000001</v>
      </c>
      <c r="C5" s="4">
        <v>-56060.639999999999</v>
      </c>
      <c r="D5" s="4">
        <v>31706022.75</v>
      </c>
      <c r="E5" s="4">
        <v>29843289.609999999</v>
      </c>
      <c r="F5" s="4">
        <v>29746326.210000001</v>
      </c>
      <c r="G5" s="4">
        <v>1862733.14</v>
      </c>
    </row>
    <row r="6" spans="1:7" x14ac:dyDescent="0.2">
      <c r="A6" s="17" t="s">
        <v>128</v>
      </c>
      <c r="B6" s="4">
        <v>1234330.06</v>
      </c>
      <c r="C6" s="4">
        <v>24638.49</v>
      </c>
      <c r="D6" s="4">
        <v>1258968.55</v>
      </c>
      <c r="E6" s="4">
        <v>969345.14</v>
      </c>
      <c r="F6" s="4">
        <v>948298.1</v>
      </c>
      <c r="G6" s="4">
        <v>289623.40999999997</v>
      </c>
    </row>
    <row r="7" spans="1:7" x14ac:dyDescent="0.2">
      <c r="A7" s="17" t="s">
        <v>129</v>
      </c>
      <c r="B7" s="4">
        <v>165400</v>
      </c>
      <c r="C7" s="4">
        <v>-148313</v>
      </c>
      <c r="D7" s="4">
        <v>17087</v>
      </c>
      <c r="E7" s="4">
        <v>0</v>
      </c>
      <c r="F7" s="4">
        <v>0</v>
      </c>
      <c r="G7" s="4">
        <v>17087</v>
      </c>
    </row>
    <row r="8" spans="1:7" x14ac:dyDescent="0.2">
      <c r="A8" s="17" t="s">
        <v>130</v>
      </c>
      <c r="B8" s="4">
        <v>8667145.0700000003</v>
      </c>
      <c r="C8" s="4">
        <v>-1192424.2</v>
      </c>
      <c r="D8" s="4">
        <v>7474720.8700000001</v>
      </c>
      <c r="E8" s="4">
        <v>7339256.5800000001</v>
      </c>
      <c r="F8" s="4">
        <v>6772672.5800000001</v>
      </c>
      <c r="G8" s="4">
        <v>135464.29</v>
      </c>
    </row>
    <row r="9" spans="1:7" x14ac:dyDescent="0.2">
      <c r="A9" s="17" t="s">
        <v>131</v>
      </c>
      <c r="B9" s="4">
        <v>7402640.1699999999</v>
      </c>
      <c r="C9" s="4">
        <v>488010.3</v>
      </c>
      <c r="D9" s="4">
        <v>7890650.4699999997</v>
      </c>
      <c r="E9" s="4">
        <v>7832284.9800000004</v>
      </c>
      <c r="F9" s="4">
        <v>7831366.5899999999</v>
      </c>
      <c r="G9" s="4">
        <v>58365.49</v>
      </c>
    </row>
    <row r="10" spans="1:7" x14ac:dyDescent="0.2">
      <c r="A10" s="17" t="s">
        <v>132</v>
      </c>
      <c r="B10" s="4">
        <v>5063805.6100000003</v>
      </c>
      <c r="C10" s="4">
        <v>5163700.51</v>
      </c>
      <c r="D10" s="4">
        <v>10227506.119999999</v>
      </c>
      <c r="E10" s="4">
        <v>9892075.2799999993</v>
      </c>
      <c r="F10" s="4">
        <v>9892075.2799999993</v>
      </c>
      <c r="G10" s="4">
        <v>335430.84000000003</v>
      </c>
    </row>
    <row r="11" spans="1:7" x14ac:dyDescent="0.2">
      <c r="A11" s="17" t="s">
        <v>133</v>
      </c>
      <c r="B11" s="4">
        <v>2663081.1800000002</v>
      </c>
      <c r="C11" s="4">
        <v>-424443.5</v>
      </c>
      <c r="D11" s="4">
        <v>2238637.6800000002</v>
      </c>
      <c r="E11" s="4">
        <v>2090386.05</v>
      </c>
      <c r="F11" s="4">
        <v>2090386.05</v>
      </c>
      <c r="G11" s="4">
        <v>148251.63</v>
      </c>
    </row>
    <row r="12" spans="1:7" x14ac:dyDescent="0.2">
      <c r="A12" s="17" t="s">
        <v>134</v>
      </c>
      <c r="B12" s="4">
        <v>54040</v>
      </c>
      <c r="C12" s="4">
        <v>-54040</v>
      </c>
      <c r="D12" s="4">
        <v>0</v>
      </c>
      <c r="E12" s="4">
        <v>0</v>
      </c>
      <c r="F12" s="4">
        <v>0</v>
      </c>
      <c r="G12" s="4">
        <v>0</v>
      </c>
    </row>
    <row r="13" spans="1:7" x14ac:dyDescent="0.2">
      <c r="A13" s="17" t="s">
        <v>135</v>
      </c>
      <c r="B13" s="4">
        <v>7953966.0800000001</v>
      </c>
      <c r="C13" s="4">
        <v>722498.04</v>
      </c>
      <c r="D13" s="4">
        <v>8676464.1199999992</v>
      </c>
      <c r="E13" s="4">
        <v>8271002.3799999999</v>
      </c>
      <c r="F13" s="4">
        <v>8269699.3899999997</v>
      </c>
      <c r="G13" s="4">
        <v>405461.74</v>
      </c>
    </row>
    <row r="14" spans="1:7" x14ac:dyDescent="0.2">
      <c r="A14" s="17" t="s">
        <v>136</v>
      </c>
      <c r="B14" s="4">
        <v>1638523.45</v>
      </c>
      <c r="C14" s="4">
        <v>639857.49</v>
      </c>
      <c r="D14" s="4">
        <v>2278380.94</v>
      </c>
      <c r="E14" s="4">
        <v>2185465.62</v>
      </c>
      <c r="F14" s="4">
        <v>2184655.5299999998</v>
      </c>
      <c r="G14" s="4">
        <v>92915.32</v>
      </c>
    </row>
    <row r="15" spans="1:7" x14ac:dyDescent="0.2">
      <c r="A15" s="17" t="s">
        <v>137</v>
      </c>
      <c r="B15" s="4">
        <v>3184788.45</v>
      </c>
      <c r="C15" s="4">
        <v>447322.97</v>
      </c>
      <c r="D15" s="4">
        <v>3632111.42</v>
      </c>
      <c r="E15" s="4">
        <v>3505061.37</v>
      </c>
      <c r="F15" s="4">
        <v>3484532.36</v>
      </c>
      <c r="G15" s="4">
        <v>127050.05</v>
      </c>
    </row>
    <row r="16" spans="1:7" x14ac:dyDescent="0.2">
      <c r="A16" s="17" t="s">
        <v>138</v>
      </c>
      <c r="B16" s="4">
        <v>4291158.5599999996</v>
      </c>
      <c r="C16" s="4">
        <v>42144367.299999997</v>
      </c>
      <c r="D16" s="4">
        <v>46435525.859999999</v>
      </c>
      <c r="E16" s="4">
        <v>45369300.530000001</v>
      </c>
      <c r="F16" s="4">
        <v>45362089.759999998</v>
      </c>
      <c r="G16" s="4">
        <v>1066225.33</v>
      </c>
    </row>
    <row r="17" spans="1:7" x14ac:dyDescent="0.2">
      <c r="A17" s="17" t="s">
        <v>139</v>
      </c>
      <c r="B17" s="4">
        <v>13100</v>
      </c>
      <c r="C17" s="4">
        <v>2500</v>
      </c>
      <c r="D17" s="4">
        <v>15600</v>
      </c>
      <c r="E17" s="4">
        <v>6465.42</v>
      </c>
      <c r="F17" s="4">
        <v>6465.42</v>
      </c>
      <c r="G17" s="4">
        <v>9134.58</v>
      </c>
    </row>
    <row r="18" spans="1:7" x14ac:dyDescent="0.2">
      <c r="A18" s="17" t="s">
        <v>140</v>
      </c>
      <c r="B18" s="4">
        <v>7920278</v>
      </c>
      <c r="C18" s="4">
        <v>-630633.03</v>
      </c>
      <c r="D18" s="4">
        <v>7289644.9699999997</v>
      </c>
      <c r="E18" s="4">
        <v>7289644.9699999997</v>
      </c>
      <c r="F18" s="4">
        <v>7289644.9699999997</v>
      </c>
      <c r="G18" s="4">
        <v>0</v>
      </c>
    </row>
    <row r="19" spans="1:7" x14ac:dyDescent="0.2">
      <c r="A19" s="17" t="s">
        <v>141</v>
      </c>
      <c r="B19" s="4">
        <v>3501471.34</v>
      </c>
      <c r="C19" s="4">
        <v>250963.8</v>
      </c>
      <c r="D19" s="4">
        <v>3752435.14</v>
      </c>
      <c r="E19" s="4">
        <v>3538749.47</v>
      </c>
      <c r="F19" s="4">
        <v>3538383.75</v>
      </c>
      <c r="G19" s="4">
        <v>213685.67</v>
      </c>
    </row>
    <row r="20" spans="1:7" x14ac:dyDescent="0.2">
      <c r="A20" s="17" t="s">
        <v>142</v>
      </c>
      <c r="B20" s="4">
        <v>1001941.91</v>
      </c>
      <c r="C20" s="4">
        <v>579982.86</v>
      </c>
      <c r="D20" s="4">
        <v>1581924.77</v>
      </c>
      <c r="E20" s="4">
        <v>1516352.5</v>
      </c>
      <c r="F20" s="4">
        <v>1516352.5</v>
      </c>
      <c r="G20" s="4">
        <v>65572.27</v>
      </c>
    </row>
    <row r="21" spans="1:7" x14ac:dyDescent="0.2">
      <c r="A21" s="17" t="s">
        <v>143</v>
      </c>
      <c r="B21" s="4">
        <v>619981.75</v>
      </c>
      <c r="C21" s="4">
        <v>-110345.67</v>
      </c>
      <c r="D21" s="4">
        <v>509636.08</v>
      </c>
      <c r="E21" s="4">
        <v>464777.12</v>
      </c>
      <c r="F21" s="4">
        <v>463624.95</v>
      </c>
      <c r="G21" s="4">
        <v>44858.96</v>
      </c>
    </row>
    <row r="22" spans="1:7" x14ac:dyDescent="0.2">
      <c r="A22" s="17" t="s">
        <v>158</v>
      </c>
      <c r="B22" s="4">
        <v>0</v>
      </c>
      <c r="C22" s="4">
        <v>0</v>
      </c>
      <c r="D22" s="4">
        <v>0</v>
      </c>
      <c r="E22" s="4">
        <v>0</v>
      </c>
      <c r="F22" s="4">
        <v>0</v>
      </c>
      <c r="G22" s="4">
        <v>0</v>
      </c>
    </row>
    <row r="23" spans="1:7" x14ac:dyDescent="0.2">
      <c r="A23" s="17" t="s">
        <v>144</v>
      </c>
      <c r="B23" s="4">
        <v>21468334.050000001</v>
      </c>
      <c r="C23" s="4">
        <v>362007.36</v>
      </c>
      <c r="D23" s="4">
        <v>21830341.41</v>
      </c>
      <c r="E23" s="4">
        <v>20845150.870000001</v>
      </c>
      <c r="F23" s="4">
        <v>20763183.079999998</v>
      </c>
      <c r="G23" s="4">
        <v>985190.54</v>
      </c>
    </row>
    <row r="24" spans="1:7" x14ac:dyDescent="0.2">
      <c r="A24" s="17" t="s">
        <v>145</v>
      </c>
      <c r="B24" s="4">
        <v>443458.38</v>
      </c>
      <c r="C24" s="4">
        <v>-148155.74</v>
      </c>
      <c r="D24" s="4">
        <v>295302.64</v>
      </c>
      <c r="E24" s="4">
        <v>270265.15000000002</v>
      </c>
      <c r="F24" s="4">
        <v>270265.15000000002</v>
      </c>
      <c r="G24" s="4">
        <v>25037.49</v>
      </c>
    </row>
    <row r="25" spans="1:7" x14ac:dyDescent="0.2">
      <c r="A25" s="17" t="s">
        <v>156</v>
      </c>
      <c r="B25" s="4">
        <v>0</v>
      </c>
      <c r="C25" s="4">
        <v>2996774.24</v>
      </c>
      <c r="D25" s="4">
        <v>2996774.24</v>
      </c>
      <c r="E25" s="4">
        <v>2996774.19</v>
      </c>
      <c r="F25" s="4">
        <v>2996774.19</v>
      </c>
      <c r="G25" s="4">
        <v>0.05</v>
      </c>
    </row>
    <row r="26" spans="1:7" x14ac:dyDescent="0.2">
      <c r="A26" s="17" t="s">
        <v>146</v>
      </c>
      <c r="B26" s="4">
        <v>5105976.8499999996</v>
      </c>
      <c r="C26" s="4">
        <v>566843.26</v>
      </c>
      <c r="D26" s="4">
        <v>5672820.1100000003</v>
      </c>
      <c r="E26" s="4">
        <v>5224202.68</v>
      </c>
      <c r="F26" s="4">
        <v>5201211.2699999996</v>
      </c>
      <c r="G26" s="4">
        <v>448617.43</v>
      </c>
    </row>
    <row r="27" spans="1:7" x14ac:dyDescent="0.2">
      <c r="A27" s="17" t="s">
        <v>147</v>
      </c>
      <c r="B27" s="4">
        <v>6509778.0999999996</v>
      </c>
      <c r="C27" s="4">
        <v>-42151.35</v>
      </c>
      <c r="D27" s="4">
        <v>6467626.75</v>
      </c>
      <c r="E27" s="4">
        <v>6219540.5999999996</v>
      </c>
      <c r="F27" s="4">
        <v>6110809.1799999997</v>
      </c>
      <c r="G27" s="4">
        <v>248086.15</v>
      </c>
    </row>
    <row r="28" spans="1:7" x14ac:dyDescent="0.2">
      <c r="A28" s="17" t="s">
        <v>148</v>
      </c>
      <c r="B28" s="4">
        <v>26481638.280000001</v>
      </c>
      <c r="C28" s="4">
        <v>1438009.75</v>
      </c>
      <c r="D28" s="4">
        <v>27919648.030000001</v>
      </c>
      <c r="E28" s="4">
        <v>26064139.530000001</v>
      </c>
      <c r="F28" s="4">
        <v>24616706.280000001</v>
      </c>
      <c r="G28" s="4">
        <v>1855508.5</v>
      </c>
    </row>
    <row r="29" spans="1:7" x14ac:dyDescent="0.2">
      <c r="A29" s="17" t="s">
        <v>149</v>
      </c>
      <c r="B29" s="4">
        <v>5355695.24</v>
      </c>
      <c r="C29" s="4">
        <v>-258897.06</v>
      </c>
      <c r="D29" s="4">
        <v>5096798.18</v>
      </c>
      <c r="E29" s="4">
        <v>4709517.6100000003</v>
      </c>
      <c r="F29" s="4">
        <v>4683780.8099999996</v>
      </c>
      <c r="G29" s="4">
        <v>387280.57</v>
      </c>
    </row>
    <row r="30" spans="1:7" x14ac:dyDescent="0.2">
      <c r="A30" s="17" t="s">
        <v>150</v>
      </c>
      <c r="B30" s="4">
        <v>3083577.29</v>
      </c>
      <c r="C30" s="4">
        <v>-58596.89</v>
      </c>
      <c r="D30" s="4">
        <v>3024980.4</v>
      </c>
      <c r="E30" s="4">
        <v>2771342.38</v>
      </c>
      <c r="F30" s="4">
        <v>2768558.38</v>
      </c>
      <c r="G30" s="4">
        <v>253638.02</v>
      </c>
    </row>
    <row r="31" spans="1:7" x14ac:dyDescent="0.2">
      <c r="A31" s="17" t="s">
        <v>151</v>
      </c>
      <c r="B31" s="4">
        <v>4018828.84</v>
      </c>
      <c r="C31" s="4">
        <v>-380380.83</v>
      </c>
      <c r="D31" s="4">
        <v>3638448.01</v>
      </c>
      <c r="E31" s="4">
        <v>3511734.29</v>
      </c>
      <c r="F31" s="4">
        <v>3506224.29</v>
      </c>
      <c r="G31" s="4">
        <v>126713.72</v>
      </c>
    </row>
    <row r="32" spans="1:7" x14ac:dyDescent="0.2">
      <c r="A32" s="17" t="s">
        <v>152</v>
      </c>
      <c r="B32" s="4">
        <v>3485271.97</v>
      </c>
      <c r="C32" s="4">
        <v>-824407.45</v>
      </c>
      <c r="D32" s="4">
        <v>2660864.52</v>
      </c>
      <c r="E32" s="4">
        <v>2524217.4900000002</v>
      </c>
      <c r="F32" s="4">
        <v>2524217.4900000002</v>
      </c>
      <c r="G32" s="4">
        <v>136647.03</v>
      </c>
    </row>
    <row r="33" spans="1:7" x14ac:dyDescent="0.2">
      <c r="A33" s="17" t="s">
        <v>153</v>
      </c>
      <c r="B33" s="4">
        <v>2210345.62</v>
      </c>
      <c r="C33" s="4">
        <v>-580718.06999999995</v>
      </c>
      <c r="D33" s="4">
        <v>1629627.55</v>
      </c>
      <c r="E33" s="4">
        <v>1425533.55</v>
      </c>
      <c r="F33" s="4">
        <v>1424641.13</v>
      </c>
      <c r="G33" s="4">
        <v>204094</v>
      </c>
    </row>
    <row r="34" spans="1:7" x14ac:dyDescent="0.2">
      <c r="A34" s="17" t="s">
        <v>154</v>
      </c>
      <c r="B34" s="4">
        <v>1628918.31</v>
      </c>
      <c r="C34" s="4">
        <v>-528312.87</v>
      </c>
      <c r="D34" s="4">
        <v>1100605.4399999999</v>
      </c>
      <c r="E34" s="4">
        <v>953290.36</v>
      </c>
      <c r="F34" s="4">
        <v>953290.36</v>
      </c>
      <c r="G34" s="4">
        <v>147315.07999999999</v>
      </c>
    </row>
    <row r="35" spans="1:7" x14ac:dyDescent="0.2">
      <c r="A35" s="17" t="s">
        <v>155</v>
      </c>
      <c r="B35" s="4">
        <v>1500000</v>
      </c>
      <c r="C35" s="4">
        <v>4677750.71</v>
      </c>
      <c r="D35" s="4">
        <v>6177750.71</v>
      </c>
      <c r="E35" s="4">
        <v>6176012.0800000001</v>
      </c>
      <c r="F35" s="4">
        <v>6173072.0099999998</v>
      </c>
      <c r="G35" s="4">
        <v>1738.63</v>
      </c>
    </row>
    <row r="36" spans="1:7" x14ac:dyDescent="0.2">
      <c r="A36" s="17"/>
      <c r="B36" s="5"/>
      <c r="C36" s="5"/>
      <c r="D36" s="5"/>
      <c r="E36" s="5"/>
      <c r="F36" s="5"/>
      <c r="G36" s="5"/>
    </row>
    <row r="37" spans="1:7" x14ac:dyDescent="0.2">
      <c r="A37" s="25" t="s">
        <v>8</v>
      </c>
      <c r="B37" s="8">
        <f t="shared" ref="B37:G37" si="0">SUM(B5:B35)</f>
        <v>168429557.94999999</v>
      </c>
      <c r="C37" s="8">
        <f t="shared" si="0"/>
        <v>55067346.779999986</v>
      </c>
      <c r="D37" s="8">
        <f t="shared" si="0"/>
        <v>223496904.73000005</v>
      </c>
      <c r="E37" s="8">
        <f t="shared" si="0"/>
        <v>213805177.80000007</v>
      </c>
      <c r="F37" s="8">
        <f t="shared" si="0"/>
        <v>211389307.06</v>
      </c>
      <c r="G37" s="8">
        <f t="shared" si="0"/>
        <v>9691726.9299999997</v>
      </c>
    </row>
    <row r="40" spans="1:7" ht="54.95" customHeight="1" x14ac:dyDescent="0.2">
      <c r="A40" s="43" t="s">
        <v>159</v>
      </c>
      <c r="B40" s="44"/>
      <c r="C40" s="44"/>
      <c r="D40" s="44"/>
      <c r="E40" s="44"/>
      <c r="F40" s="44"/>
      <c r="G40" s="45"/>
    </row>
    <row r="41" spans="1:7" x14ac:dyDescent="0.2">
      <c r="A41" s="22"/>
      <c r="B41" s="14" t="s">
        <v>0</v>
      </c>
      <c r="C41" s="15"/>
      <c r="D41" s="15"/>
      <c r="E41" s="15"/>
      <c r="F41" s="16"/>
      <c r="G41" s="41" t="s">
        <v>1</v>
      </c>
    </row>
    <row r="42" spans="1:7" ht="22.5" x14ac:dyDescent="0.2">
      <c r="A42" s="23" t="s">
        <v>2</v>
      </c>
      <c r="B42" s="3" t="s">
        <v>3</v>
      </c>
      <c r="C42" s="3" t="s">
        <v>4</v>
      </c>
      <c r="D42" s="3" t="s">
        <v>5</v>
      </c>
      <c r="E42" s="3" t="s">
        <v>6</v>
      </c>
      <c r="F42" s="3" t="s">
        <v>7</v>
      </c>
      <c r="G42" s="42"/>
    </row>
    <row r="43" spans="1:7" x14ac:dyDescent="0.2">
      <c r="A43" s="26"/>
      <c r="B43" s="9"/>
      <c r="C43" s="9"/>
      <c r="D43" s="9"/>
      <c r="E43" s="9"/>
      <c r="F43" s="9"/>
      <c r="G43" s="9"/>
    </row>
    <row r="44" spans="1:7" x14ac:dyDescent="0.2">
      <c r="A44" s="17" t="s">
        <v>9</v>
      </c>
      <c r="B44" s="10"/>
      <c r="C44" s="10"/>
      <c r="D44" s="10"/>
      <c r="E44" s="10"/>
      <c r="F44" s="10"/>
      <c r="G44" s="10"/>
    </row>
    <row r="45" spans="1:7" x14ac:dyDescent="0.2">
      <c r="A45" s="17" t="s">
        <v>10</v>
      </c>
      <c r="B45" s="10"/>
      <c r="C45" s="10"/>
      <c r="D45" s="10"/>
      <c r="E45" s="10"/>
      <c r="F45" s="10"/>
      <c r="G45" s="10"/>
    </row>
    <row r="46" spans="1:7" x14ac:dyDescent="0.2">
      <c r="A46" s="17" t="s">
        <v>11</v>
      </c>
      <c r="B46" s="10"/>
      <c r="C46" s="10"/>
      <c r="D46" s="10"/>
      <c r="E46" s="10"/>
      <c r="F46" s="10"/>
      <c r="G46" s="10"/>
    </row>
    <row r="47" spans="1:7" x14ac:dyDescent="0.2">
      <c r="A47" s="17" t="s">
        <v>12</v>
      </c>
      <c r="B47" s="10"/>
      <c r="C47" s="10"/>
      <c r="D47" s="10"/>
      <c r="E47" s="10"/>
      <c r="F47" s="10"/>
      <c r="G47" s="10"/>
    </row>
    <row r="48" spans="1:7" x14ac:dyDescent="0.2">
      <c r="A48" s="2"/>
      <c r="B48" s="11"/>
      <c r="C48" s="11"/>
      <c r="D48" s="11"/>
      <c r="E48" s="11"/>
      <c r="F48" s="11"/>
      <c r="G48" s="11"/>
    </row>
    <row r="49" spans="1:7" x14ac:dyDescent="0.2">
      <c r="A49" s="25" t="s">
        <v>8</v>
      </c>
      <c r="B49" s="8">
        <v>0</v>
      </c>
      <c r="C49" s="8">
        <v>0</v>
      </c>
      <c r="D49" s="8">
        <v>0</v>
      </c>
      <c r="E49" s="8">
        <v>0</v>
      </c>
      <c r="F49" s="8">
        <v>0</v>
      </c>
      <c r="G49" s="8">
        <v>0</v>
      </c>
    </row>
    <row r="52" spans="1:7" ht="54.95" customHeight="1" x14ac:dyDescent="0.2">
      <c r="A52" s="43" t="s">
        <v>160</v>
      </c>
      <c r="B52" s="44"/>
      <c r="C52" s="44"/>
      <c r="D52" s="44"/>
      <c r="E52" s="44"/>
      <c r="F52" s="44"/>
      <c r="G52" s="45"/>
    </row>
    <row r="53" spans="1:7" x14ac:dyDescent="0.2">
      <c r="A53" s="22"/>
      <c r="B53" s="14" t="s">
        <v>0</v>
      </c>
      <c r="C53" s="15"/>
      <c r="D53" s="15"/>
      <c r="E53" s="15"/>
      <c r="F53" s="16"/>
      <c r="G53" s="41" t="s">
        <v>1</v>
      </c>
    </row>
    <row r="54" spans="1:7" ht="22.5" x14ac:dyDescent="0.2">
      <c r="A54" s="23" t="s">
        <v>2</v>
      </c>
      <c r="B54" s="3" t="s">
        <v>3</v>
      </c>
      <c r="C54" s="3" t="s">
        <v>4</v>
      </c>
      <c r="D54" s="3" t="s">
        <v>5</v>
      </c>
      <c r="E54" s="3" t="s">
        <v>6</v>
      </c>
      <c r="F54" s="3" t="s">
        <v>7</v>
      </c>
      <c r="G54" s="42"/>
    </row>
    <row r="55" spans="1:7" x14ac:dyDescent="0.2">
      <c r="A55" s="26"/>
      <c r="B55" s="9"/>
      <c r="C55" s="9"/>
      <c r="D55" s="9"/>
      <c r="E55" s="9"/>
      <c r="F55" s="9"/>
      <c r="G55" s="9"/>
    </row>
    <row r="56" spans="1:7" ht="22.5" x14ac:dyDescent="0.2">
      <c r="A56" s="27" t="s">
        <v>13</v>
      </c>
      <c r="B56" s="10"/>
      <c r="C56" s="10"/>
      <c r="D56" s="10"/>
      <c r="E56" s="10"/>
      <c r="F56" s="10"/>
      <c r="G56" s="10"/>
    </row>
    <row r="57" spans="1:7" x14ac:dyDescent="0.2">
      <c r="A57" s="27"/>
      <c r="B57" s="10"/>
      <c r="C57" s="10"/>
      <c r="D57" s="10"/>
      <c r="E57" s="10"/>
      <c r="F57" s="10"/>
      <c r="G57" s="10"/>
    </row>
    <row r="58" spans="1:7" x14ac:dyDescent="0.2">
      <c r="A58" s="27" t="s">
        <v>14</v>
      </c>
      <c r="B58" s="10"/>
      <c r="C58" s="10"/>
      <c r="D58" s="10"/>
      <c r="E58" s="10"/>
      <c r="F58" s="10"/>
      <c r="G58" s="10"/>
    </row>
    <row r="59" spans="1:7" x14ac:dyDescent="0.2">
      <c r="A59" s="27"/>
      <c r="B59" s="10"/>
      <c r="C59" s="10"/>
      <c r="D59" s="10"/>
      <c r="E59" s="10"/>
      <c r="F59" s="10"/>
      <c r="G59" s="10"/>
    </row>
    <row r="60" spans="1:7" ht="22.5" x14ac:dyDescent="0.2">
      <c r="A60" s="27" t="s">
        <v>15</v>
      </c>
      <c r="B60" s="10"/>
      <c r="C60" s="10"/>
      <c r="D60" s="10"/>
      <c r="E60" s="10"/>
      <c r="F60" s="10"/>
      <c r="G60" s="10"/>
    </row>
    <row r="61" spans="1:7" x14ac:dyDescent="0.2">
      <c r="A61" s="27"/>
      <c r="B61" s="10"/>
      <c r="C61" s="10"/>
      <c r="D61" s="10"/>
      <c r="E61" s="10"/>
      <c r="F61" s="10"/>
      <c r="G61" s="10"/>
    </row>
    <row r="62" spans="1:7" ht="22.5" x14ac:dyDescent="0.2">
      <c r="A62" s="27" t="s">
        <v>16</v>
      </c>
      <c r="B62" s="10"/>
      <c r="C62" s="10"/>
      <c r="D62" s="10"/>
      <c r="E62" s="10"/>
      <c r="F62" s="10"/>
      <c r="G62" s="10"/>
    </row>
    <row r="63" spans="1:7" x14ac:dyDescent="0.2">
      <c r="A63" s="27"/>
      <c r="B63" s="10"/>
      <c r="C63" s="10"/>
      <c r="D63" s="10"/>
      <c r="E63" s="10"/>
      <c r="F63" s="10"/>
      <c r="G63" s="10"/>
    </row>
    <row r="64" spans="1:7" ht="22.5" x14ac:dyDescent="0.2">
      <c r="A64" s="27" t="s">
        <v>17</v>
      </c>
      <c r="B64" s="10"/>
      <c r="C64" s="10"/>
      <c r="D64" s="10"/>
      <c r="E64" s="10"/>
      <c r="F64" s="10"/>
      <c r="G64" s="10"/>
    </row>
    <row r="65" spans="1:7" x14ac:dyDescent="0.2">
      <c r="A65" s="27"/>
      <c r="B65" s="10"/>
      <c r="C65" s="10"/>
      <c r="D65" s="10"/>
      <c r="E65" s="10"/>
      <c r="F65" s="10"/>
      <c r="G65" s="10"/>
    </row>
    <row r="66" spans="1:7" ht="22.5" x14ac:dyDescent="0.2">
      <c r="A66" s="28" t="s">
        <v>18</v>
      </c>
      <c r="B66" s="10"/>
      <c r="C66" s="10"/>
      <c r="D66" s="10"/>
      <c r="E66" s="10"/>
      <c r="F66" s="10"/>
      <c r="G66" s="10"/>
    </row>
    <row r="67" spans="1:7" x14ac:dyDescent="0.2">
      <c r="A67" s="27"/>
      <c r="B67" s="10"/>
      <c r="C67" s="10"/>
      <c r="D67" s="10"/>
      <c r="E67" s="10"/>
      <c r="F67" s="10"/>
      <c r="G67" s="10"/>
    </row>
    <row r="68" spans="1:7" x14ac:dyDescent="0.2">
      <c r="A68" s="27" t="s">
        <v>19</v>
      </c>
      <c r="B68" s="10"/>
      <c r="C68" s="10"/>
      <c r="D68" s="10"/>
      <c r="E68" s="10"/>
      <c r="F68" s="10"/>
      <c r="G68" s="10"/>
    </row>
    <row r="69" spans="1:7" x14ac:dyDescent="0.2">
      <c r="A69" s="27"/>
      <c r="B69" s="10"/>
      <c r="C69" s="10"/>
      <c r="D69" s="10"/>
      <c r="E69" s="10"/>
      <c r="F69" s="10"/>
      <c r="G69" s="10"/>
    </row>
    <row r="70" spans="1:7" x14ac:dyDescent="0.2">
      <c r="A70" s="27" t="s">
        <v>20</v>
      </c>
      <c r="B70" s="10">
        <v>168429557.94999999</v>
      </c>
      <c r="C70" s="10">
        <v>55067346.779999986</v>
      </c>
      <c r="D70" s="10">
        <v>223496904.73000005</v>
      </c>
      <c r="E70" s="10">
        <v>213805177.80000007</v>
      </c>
      <c r="F70" s="10">
        <v>211389307.06</v>
      </c>
      <c r="G70" s="10">
        <v>9691726.9299999997</v>
      </c>
    </row>
    <row r="71" spans="1:7" x14ac:dyDescent="0.2">
      <c r="A71" s="29"/>
      <c r="B71" s="11"/>
      <c r="C71" s="11"/>
      <c r="D71" s="11"/>
      <c r="E71" s="11"/>
      <c r="F71" s="11"/>
      <c r="G71" s="11"/>
    </row>
    <row r="72" spans="1:7" x14ac:dyDescent="0.2">
      <c r="A72" s="25" t="s">
        <v>8</v>
      </c>
      <c r="B72" s="8">
        <f>+B70+B68+B66+B64+B62+B60+B58+B56</f>
        <v>168429557.94999999</v>
      </c>
      <c r="C72" s="8">
        <f t="shared" ref="C72:G72" si="1">+C70+C68+C66+C64+C62+C60+C58+C56</f>
        <v>55067346.779999986</v>
      </c>
      <c r="D72" s="8">
        <f t="shared" si="1"/>
        <v>223496904.73000005</v>
      </c>
      <c r="E72" s="8">
        <f t="shared" si="1"/>
        <v>213805177.80000007</v>
      </c>
      <c r="F72" s="8">
        <f t="shared" si="1"/>
        <v>211389307.06</v>
      </c>
      <c r="G72" s="8">
        <f t="shared" si="1"/>
        <v>9691726.9299999997</v>
      </c>
    </row>
  </sheetData>
  <sheetProtection formatCells="0" formatColumns="0" formatRows="0" insertRows="0" deleteRows="0" autoFilter="0"/>
  <mergeCells count="6">
    <mergeCell ref="G2:G3"/>
    <mergeCell ref="G41:G42"/>
    <mergeCell ref="G53:G54"/>
    <mergeCell ref="A1:G1"/>
    <mergeCell ref="A40:G40"/>
    <mergeCell ref="A52:G52"/>
  </mergeCells>
  <printOptions horizontalCentered="1"/>
  <pageMargins left="0.70866141732283472" right="0.70866141732283472" top="0.39370078740157483" bottom="0.39370078740157483" header="0.31496062992125984" footer="0.31496062992125984"/>
  <pageSetup scale="67" orientation="portrait" r:id="rId1"/>
  <ignoredErrors>
    <ignoredError sqref="B37:G3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workbookViewId="0">
      <selection activeCell="B15" sqref="B15"/>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43" t="s">
        <v>162</v>
      </c>
      <c r="B1" s="44"/>
      <c r="C1" s="44"/>
      <c r="D1" s="44"/>
      <c r="E1" s="44"/>
      <c r="F1" s="44"/>
      <c r="G1" s="45"/>
    </row>
    <row r="2" spans="1:7" x14ac:dyDescent="0.2">
      <c r="A2" s="22"/>
      <c r="B2" s="14" t="s">
        <v>0</v>
      </c>
      <c r="C2" s="15"/>
      <c r="D2" s="15"/>
      <c r="E2" s="15"/>
      <c r="F2" s="16"/>
      <c r="G2" s="41" t="s">
        <v>1</v>
      </c>
    </row>
    <row r="3" spans="1:7" ht="24.95" customHeight="1" x14ac:dyDescent="0.2">
      <c r="A3" s="30" t="s">
        <v>2</v>
      </c>
      <c r="B3" s="3" t="s">
        <v>3</v>
      </c>
      <c r="C3" s="3" t="s">
        <v>4</v>
      </c>
      <c r="D3" s="3" t="s">
        <v>5</v>
      </c>
      <c r="E3" s="3" t="s">
        <v>6</v>
      </c>
      <c r="F3" s="3" t="s">
        <v>7</v>
      </c>
      <c r="G3" s="42"/>
    </row>
    <row r="4" spans="1:7" x14ac:dyDescent="0.2">
      <c r="A4" s="31"/>
      <c r="B4" s="7"/>
      <c r="C4" s="7"/>
      <c r="D4" s="7"/>
      <c r="E4" s="7"/>
      <c r="F4" s="7"/>
      <c r="G4" s="7"/>
    </row>
    <row r="5" spans="1:7" x14ac:dyDescent="0.2">
      <c r="A5" s="32" t="s">
        <v>21</v>
      </c>
      <c r="B5" s="4">
        <v>168429557.94999999</v>
      </c>
      <c r="C5" s="4">
        <v>55067346.779999986</v>
      </c>
      <c r="D5" s="4">
        <v>223496904.73000005</v>
      </c>
      <c r="E5" s="4">
        <v>213805177.80000007</v>
      </c>
      <c r="F5" s="4">
        <v>211389307.06</v>
      </c>
      <c r="G5" s="4">
        <v>9691726.9299999997</v>
      </c>
    </row>
    <row r="6" spans="1:7" x14ac:dyDescent="0.2">
      <c r="A6" s="32"/>
      <c r="B6" s="4"/>
      <c r="C6" s="4"/>
      <c r="D6" s="4"/>
      <c r="E6" s="4"/>
      <c r="F6" s="4"/>
      <c r="G6" s="4"/>
    </row>
    <row r="7" spans="1:7" x14ac:dyDescent="0.2">
      <c r="A7" s="32" t="s">
        <v>22</v>
      </c>
      <c r="B7" s="4">
        <v>0</v>
      </c>
      <c r="C7" s="4">
        <v>0</v>
      </c>
      <c r="D7" s="4">
        <v>0</v>
      </c>
      <c r="E7" s="4">
        <v>0</v>
      </c>
      <c r="F7" s="4">
        <v>0</v>
      </c>
      <c r="G7" s="4">
        <v>0</v>
      </c>
    </row>
    <row r="8" spans="1:7" x14ac:dyDescent="0.2">
      <c r="A8" s="32"/>
      <c r="B8" s="4"/>
      <c r="C8" s="4"/>
      <c r="D8" s="4"/>
      <c r="E8" s="4"/>
      <c r="F8" s="4"/>
      <c r="G8" s="4"/>
    </row>
    <row r="9" spans="1:7" x14ac:dyDescent="0.2">
      <c r="A9" s="32" t="s">
        <v>23</v>
      </c>
      <c r="B9" s="4">
        <v>0</v>
      </c>
      <c r="C9" s="4">
        <v>0</v>
      </c>
      <c r="D9" s="4">
        <v>0</v>
      </c>
      <c r="E9" s="4">
        <v>0</v>
      </c>
      <c r="F9" s="4">
        <v>0</v>
      </c>
      <c r="G9" s="4">
        <v>0</v>
      </c>
    </row>
    <row r="10" spans="1:7" x14ac:dyDescent="0.2">
      <c r="A10" s="32"/>
      <c r="B10" s="4"/>
      <c r="C10" s="4"/>
      <c r="D10" s="4"/>
      <c r="E10" s="4"/>
      <c r="F10" s="4"/>
      <c r="G10" s="4"/>
    </row>
    <row r="11" spans="1:7" x14ac:dyDescent="0.2">
      <c r="A11" s="32" t="s">
        <v>24</v>
      </c>
      <c r="B11" s="4">
        <v>0</v>
      </c>
      <c r="C11" s="4">
        <v>0</v>
      </c>
      <c r="D11" s="4">
        <v>0</v>
      </c>
      <c r="E11" s="4">
        <v>0</v>
      </c>
      <c r="F11" s="4">
        <v>0</v>
      </c>
      <c r="G11" s="4">
        <v>0</v>
      </c>
    </row>
    <row r="12" spans="1:7" x14ac:dyDescent="0.2">
      <c r="A12" s="32"/>
      <c r="B12" s="4"/>
      <c r="C12" s="4"/>
      <c r="D12" s="4"/>
      <c r="E12" s="4"/>
      <c r="F12" s="4"/>
      <c r="G12" s="4"/>
    </row>
    <row r="13" spans="1:7" x14ac:dyDescent="0.2">
      <c r="A13" s="32" t="s">
        <v>25</v>
      </c>
      <c r="B13" s="4">
        <v>0</v>
      </c>
      <c r="C13" s="4">
        <v>0</v>
      </c>
      <c r="D13" s="4">
        <v>0</v>
      </c>
      <c r="E13" s="4">
        <v>0</v>
      </c>
      <c r="F13" s="4">
        <v>0</v>
      </c>
      <c r="G13" s="4">
        <v>0</v>
      </c>
    </row>
    <row r="14" spans="1:7" x14ac:dyDescent="0.2">
      <c r="A14" s="33"/>
      <c r="B14" s="5"/>
      <c r="C14" s="5"/>
      <c r="D14" s="5"/>
      <c r="E14" s="5"/>
      <c r="F14" s="5"/>
      <c r="G14" s="5"/>
    </row>
    <row r="15" spans="1:7" x14ac:dyDescent="0.2">
      <c r="A15" s="34" t="s">
        <v>8</v>
      </c>
      <c r="B15" s="6">
        <f>+B5+B7+B9+B11+B13</f>
        <v>168429557.94999999</v>
      </c>
      <c r="C15" s="6">
        <f t="shared" ref="C15:G15" si="0">+C5+C7+C9+C11+C13</f>
        <v>55067346.779999986</v>
      </c>
      <c r="D15" s="6">
        <f t="shared" si="0"/>
        <v>223496904.73000005</v>
      </c>
      <c r="E15" s="6">
        <f t="shared" si="0"/>
        <v>213805177.80000007</v>
      </c>
      <c r="F15" s="6">
        <f t="shared" si="0"/>
        <v>211389307.06</v>
      </c>
      <c r="G15" s="6">
        <f t="shared" si="0"/>
        <v>9691726.9299999997</v>
      </c>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98" orientation="landscape" r:id="rId1"/>
  <ignoredErrors>
    <ignoredError sqref="C15:G15"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showGridLines="0" workbookViewId="0">
      <pane ySplit="3" topLeftCell="A46" activePane="bottomLeft" state="frozen"/>
      <selection pane="bottomLeft" activeCell="A49" sqref="A49:A51"/>
    </sheetView>
  </sheetViews>
  <sheetFormatPr baseColWidth="10" defaultColWidth="12" defaultRowHeight="11.25" x14ac:dyDescent="0.2"/>
  <cols>
    <col min="1" max="1" width="62.83203125" style="1" customWidth="1"/>
    <col min="2" max="2" width="18.33203125" style="1" customWidth="1"/>
    <col min="3" max="3" width="19.83203125" style="1" customWidth="1"/>
    <col min="4" max="7" width="18.33203125" style="1" customWidth="1"/>
    <col min="8" max="16384" width="12" style="1"/>
  </cols>
  <sheetData>
    <row r="1" spans="1:7" ht="54.95" customHeight="1" x14ac:dyDescent="0.2">
      <c r="A1" s="43" t="s">
        <v>163</v>
      </c>
      <c r="B1" s="44"/>
      <c r="C1" s="44"/>
      <c r="D1" s="44"/>
      <c r="E1" s="44"/>
      <c r="F1" s="44"/>
      <c r="G1" s="45"/>
    </row>
    <row r="2" spans="1:7" x14ac:dyDescent="0.2">
      <c r="A2" s="22"/>
      <c r="B2" s="14" t="s">
        <v>0</v>
      </c>
      <c r="C2" s="15"/>
      <c r="D2" s="15"/>
      <c r="E2" s="15"/>
      <c r="F2" s="16"/>
      <c r="G2" s="41" t="s">
        <v>1</v>
      </c>
    </row>
    <row r="3" spans="1:7" ht="24.95" customHeight="1" x14ac:dyDescent="0.2">
      <c r="A3" s="30" t="s">
        <v>2</v>
      </c>
      <c r="B3" s="3" t="s">
        <v>3</v>
      </c>
      <c r="C3" s="3" t="s">
        <v>4</v>
      </c>
      <c r="D3" s="3" t="s">
        <v>5</v>
      </c>
      <c r="E3" s="3" t="s">
        <v>6</v>
      </c>
      <c r="F3" s="3" t="s">
        <v>7</v>
      </c>
      <c r="G3" s="42"/>
    </row>
    <row r="4" spans="1:7" x14ac:dyDescent="0.2">
      <c r="A4" s="18" t="s">
        <v>26</v>
      </c>
      <c r="B4" s="19">
        <f t="shared" ref="B4:G4" si="0">SUM(B5:B11)</f>
        <v>72312536.840000004</v>
      </c>
      <c r="C4" s="19">
        <f t="shared" si="0"/>
        <v>-4084341.74</v>
      </c>
      <c r="D4" s="19">
        <f t="shared" si="0"/>
        <v>68228195.099999994</v>
      </c>
      <c r="E4" s="19">
        <f t="shared" si="0"/>
        <v>65728357.290000007</v>
      </c>
      <c r="F4" s="19">
        <f t="shared" si="0"/>
        <v>65728357.290000007</v>
      </c>
      <c r="G4" s="19">
        <f t="shared" si="0"/>
        <v>2499837.81</v>
      </c>
    </row>
    <row r="5" spans="1:7" x14ac:dyDescent="0.2">
      <c r="A5" s="35" t="s">
        <v>27</v>
      </c>
      <c r="B5" s="4">
        <v>25935721.760000002</v>
      </c>
      <c r="C5" s="4">
        <v>-982558.17</v>
      </c>
      <c r="D5" s="4">
        <v>24953163.59</v>
      </c>
      <c r="E5" s="4">
        <v>24479912.739999998</v>
      </c>
      <c r="F5" s="4">
        <v>24479912.739999998</v>
      </c>
      <c r="G5" s="4">
        <v>473250.85</v>
      </c>
    </row>
    <row r="6" spans="1:7" x14ac:dyDescent="0.2">
      <c r="A6" s="35" t="s">
        <v>28</v>
      </c>
      <c r="B6" s="4">
        <v>9604754.6099999994</v>
      </c>
      <c r="C6" s="4">
        <v>-1212883.56</v>
      </c>
      <c r="D6" s="4">
        <v>8391871.0500000007</v>
      </c>
      <c r="E6" s="4">
        <v>8031622.3399999999</v>
      </c>
      <c r="F6" s="4">
        <v>8031622.3399999999</v>
      </c>
      <c r="G6" s="4">
        <v>360248.71</v>
      </c>
    </row>
    <row r="7" spans="1:7" x14ac:dyDescent="0.2">
      <c r="A7" s="35" t="s">
        <v>29</v>
      </c>
      <c r="B7" s="4">
        <v>6033267.3799999999</v>
      </c>
      <c r="C7" s="4">
        <v>879345.8</v>
      </c>
      <c r="D7" s="4">
        <v>6912613.1799999997</v>
      </c>
      <c r="E7" s="4">
        <v>6442515.7300000004</v>
      </c>
      <c r="F7" s="4">
        <v>6442515.7300000004</v>
      </c>
      <c r="G7" s="4">
        <v>470097.45</v>
      </c>
    </row>
    <row r="8" spans="1:7" x14ac:dyDescent="0.2">
      <c r="A8" s="35" t="s">
        <v>30</v>
      </c>
      <c r="B8" s="4">
        <v>10006250.34</v>
      </c>
      <c r="C8" s="4">
        <v>-906959.42</v>
      </c>
      <c r="D8" s="4">
        <v>9099290.9199999999</v>
      </c>
      <c r="E8" s="4">
        <v>8741664.0600000005</v>
      </c>
      <c r="F8" s="4">
        <v>8741664.0600000005</v>
      </c>
      <c r="G8" s="4">
        <v>357626.86</v>
      </c>
    </row>
    <row r="9" spans="1:7" x14ac:dyDescent="0.2">
      <c r="A9" s="35" t="s">
        <v>31</v>
      </c>
      <c r="B9" s="4">
        <v>20060921.940000001</v>
      </c>
      <c r="C9" s="4">
        <v>-1189665.58</v>
      </c>
      <c r="D9" s="4">
        <v>18871256.359999999</v>
      </c>
      <c r="E9" s="4">
        <v>18032642.420000002</v>
      </c>
      <c r="F9" s="4">
        <v>18032642.420000002</v>
      </c>
      <c r="G9" s="4">
        <v>838613.94</v>
      </c>
    </row>
    <row r="10" spans="1:7" x14ac:dyDescent="0.2">
      <c r="A10" s="35" t="s">
        <v>32</v>
      </c>
      <c r="B10" s="4">
        <v>671620.81</v>
      </c>
      <c r="C10" s="4">
        <v>-671620.81</v>
      </c>
      <c r="D10" s="4">
        <v>0</v>
      </c>
      <c r="E10" s="4">
        <v>0</v>
      </c>
      <c r="F10" s="4">
        <v>0</v>
      </c>
      <c r="G10" s="4">
        <v>0</v>
      </c>
    </row>
    <row r="11" spans="1:7" x14ac:dyDescent="0.2">
      <c r="A11" s="35" t="s">
        <v>33</v>
      </c>
      <c r="B11" s="4">
        <v>0</v>
      </c>
      <c r="C11" s="4">
        <v>0</v>
      </c>
      <c r="D11" s="4">
        <v>0</v>
      </c>
      <c r="E11" s="4">
        <v>0</v>
      </c>
      <c r="F11" s="4">
        <v>0</v>
      </c>
      <c r="G11" s="4">
        <v>0</v>
      </c>
    </row>
    <row r="12" spans="1:7" x14ac:dyDescent="0.2">
      <c r="A12" s="18" t="s">
        <v>34</v>
      </c>
      <c r="B12" s="20">
        <f t="shared" ref="B12:G12" si="1">SUM(B13:B21)</f>
        <v>19588072.399999999</v>
      </c>
      <c r="C12" s="20">
        <f t="shared" si="1"/>
        <v>7648593.6200000001</v>
      </c>
      <c r="D12" s="20">
        <f t="shared" si="1"/>
        <v>27236666.02</v>
      </c>
      <c r="E12" s="20">
        <f t="shared" si="1"/>
        <v>25726684.43</v>
      </c>
      <c r="F12" s="20">
        <f t="shared" si="1"/>
        <v>25561711.379999999</v>
      </c>
      <c r="G12" s="20">
        <f t="shared" si="1"/>
        <v>1509981.59</v>
      </c>
    </row>
    <row r="13" spans="1:7" x14ac:dyDescent="0.2">
      <c r="A13" s="35" t="s">
        <v>35</v>
      </c>
      <c r="B13" s="4">
        <v>1649467.42</v>
      </c>
      <c r="C13" s="4">
        <v>1947061.18</v>
      </c>
      <c r="D13" s="4">
        <v>3596528.6</v>
      </c>
      <c r="E13" s="4">
        <v>3368776.07</v>
      </c>
      <c r="F13" s="4">
        <v>3368776.07</v>
      </c>
      <c r="G13" s="4">
        <v>227752.53</v>
      </c>
    </row>
    <row r="14" spans="1:7" x14ac:dyDescent="0.2">
      <c r="A14" s="35" t="s">
        <v>36</v>
      </c>
      <c r="B14" s="4">
        <v>420410</v>
      </c>
      <c r="C14" s="4">
        <v>-104275.12</v>
      </c>
      <c r="D14" s="4">
        <v>316134.88</v>
      </c>
      <c r="E14" s="4">
        <v>278050.96000000002</v>
      </c>
      <c r="F14" s="4">
        <v>278050.96000000002</v>
      </c>
      <c r="G14" s="4">
        <v>38083.919999999998</v>
      </c>
    </row>
    <row r="15" spans="1:7" x14ac:dyDescent="0.2">
      <c r="A15" s="35" t="s">
        <v>37</v>
      </c>
      <c r="B15" s="4">
        <v>86500</v>
      </c>
      <c r="C15" s="4">
        <v>-80000</v>
      </c>
      <c r="D15" s="4">
        <v>6500</v>
      </c>
      <c r="E15" s="4">
        <v>0</v>
      </c>
      <c r="F15" s="4">
        <v>0</v>
      </c>
      <c r="G15" s="4">
        <v>6500</v>
      </c>
    </row>
    <row r="16" spans="1:7" x14ac:dyDescent="0.2">
      <c r="A16" s="35" t="s">
        <v>38</v>
      </c>
      <c r="B16" s="4">
        <v>3780035.86</v>
      </c>
      <c r="C16" s="4">
        <v>1064702.08</v>
      </c>
      <c r="D16" s="4">
        <v>4844737.9400000004</v>
      </c>
      <c r="E16" s="4">
        <v>4365562.5</v>
      </c>
      <c r="F16" s="4">
        <v>4311163.72</v>
      </c>
      <c r="G16" s="4">
        <v>479175.44</v>
      </c>
    </row>
    <row r="17" spans="1:7" x14ac:dyDescent="0.2">
      <c r="A17" s="35" t="s">
        <v>39</v>
      </c>
      <c r="B17" s="4">
        <v>6008130.2400000002</v>
      </c>
      <c r="C17" s="4">
        <v>-1289270.76</v>
      </c>
      <c r="D17" s="4">
        <v>4718859.4800000004</v>
      </c>
      <c r="E17" s="4">
        <v>4660777.0199999996</v>
      </c>
      <c r="F17" s="4">
        <v>4660777.0199999996</v>
      </c>
      <c r="G17" s="4">
        <v>58082.46</v>
      </c>
    </row>
    <row r="18" spans="1:7" x14ac:dyDescent="0.2">
      <c r="A18" s="35" t="s">
        <v>40</v>
      </c>
      <c r="B18" s="4">
        <v>939980</v>
      </c>
      <c r="C18" s="4">
        <v>-104737.43</v>
      </c>
      <c r="D18" s="4">
        <v>835242.57</v>
      </c>
      <c r="E18" s="4">
        <v>757836.87</v>
      </c>
      <c r="F18" s="4">
        <v>741029.96</v>
      </c>
      <c r="G18" s="4">
        <v>77405.7</v>
      </c>
    </row>
    <row r="19" spans="1:7" x14ac:dyDescent="0.2">
      <c r="A19" s="35" t="s">
        <v>41</v>
      </c>
      <c r="B19" s="4">
        <v>5836735.25</v>
      </c>
      <c r="C19" s="4">
        <v>5847189.5300000003</v>
      </c>
      <c r="D19" s="4">
        <v>11683924.779999999</v>
      </c>
      <c r="E19" s="4">
        <v>11337393.07</v>
      </c>
      <c r="F19" s="4">
        <v>11337393.07</v>
      </c>
      <c r="G19" s="4">
        <v>346531.71</v>
      </c>
    </row>
    <row r="20" spans="1:7" x14ac:dyDescent="0.2">
      <c r="A20" s="35" t="s">
        <v>42</v>
      </c>
      <c r="B20" s="4">
        <v>0</v>
      </c>
      <c r="C20" s="4">
        <v>0</v>
      </c>
      <c r="D20" s="4">
        <v>0</v>
      </c>
      <c r="E20" s="4">
        <v>0</v>
      </c>
      <c r="F20" s="4">
        <v>0</v>
      </c>
      <c r="G20" s="4">
        <v>0</v>
      </c>
    </row>
    <row r="21" spans="1:7" x14ac:dyDescent="0.2">
      <c r="A21" s="35" t="s">
        <v>43</v>
      </c>
      <c r="B21" s="4">
        <v>866813.63</v>
      </c>
      <c r="C21" s="4">
        <v>367924.14</v>
      </c>
      <c r="D21" s="4">
        <v>1234737.77</v>
      </c>
      <c r="E21" s="4">
        <v>958287.94</v>
      </c>
      <c r="F21" s="4">
        <v>864520.58</v>
      </c>
      <c r="G21" s="4">
        <v>276449.83</v>
      </c>
    </row>
    <row r="22" spans="1:7" x14ac:dyDescent="0.2">
      <c r="A22" s="18" t="s">
        <v>44</v>
      </c>
      <c r="B22" s="20">
        <f t="shared" ref="B22:G22" si="2">SUM(B23:B31)</f>
        <v>46761555.469999999</v>
      </c>
      <c r="C22" s="20">
        <f t="shared" si="2"/>
        <v>42602503.890000001</v>
      </c>
      <c r="D22" s="20">
        <f t="shared" si="2"/>
        <v>89364059.360000014</v>
      </c>
      <c r="E22" s="20">
        <f t="shared" si="2"/>
        <v>86392478.690000013</v>
      </c>
      <c r="F22" s="20">
        <f t="shared" si="2"/>
        <v>84141581</v>
      </c>
      <c r="G22" s="20">
        <f t="shared" si="2"/>
        <v>2971580.67</v>
      </c>
    </row>
    <row r="23" spans="1:7" x14ac:dyDescent="0.2">
      <c r="A23" s="35" t="s">
        <v>45</v>
      </c>
      <c r="B23" s="4">
        <v>10919773.939999999</v>
      </c>
      <c r="C23" s="4">
        <v>356026.86</v>
      </c>
      <c r="D23" s="4">
        <v>11275800.800000001</v>
      </c>
      <c r="E23" s="4">
        <v>11085708.949999999</v>
      </c>
      <c r="F23" s="4">
        <v>11025527</v>
      </c>
      <c r="G23" s="4">
        <v>190091.85</v>
      </c>
    </row>
    <row r="24" spans="1:7" x14ac:dyDescent="0.2">
      <c r="A24" s="35" t="s">
        <v>46</v>
      </c>
      <c r="B24" s="4">
        <v>3158383.5</v>
      </c>
      <c r="C24" s="4">
        <v>7566652.1799999997</v>
      </c>
      <c r="D24" s="4">
        <v>10725035.68</v>
      </c>
      <c r="E24" s="4">
        <v>10647013.890000001</v>
      </c>
      <c r="F24" s="4">
        <v>10647013.890000001</v>
      </c>
      <c r="G24" s="4">
        <v>78021.789999999994</v>
      </c>
    </row>
    <row r="25" spans="1:7" x14ac:dyDescent="0.2">
      <c r="A25" s="35" t="s">
        <v>47</v>
      </c>
      <c r="B25" s="4">
        <v>19195338.969999999</v>
      </c>
      <c r="C25" s="4">
        <v>3310468.09</v>
      </c>
      <c r="D25" s="4">
        <v>22505807.059999999</v>
      </c>
      <c r="E25" s="4">
        <v>22048081.760000002</v>
      </c>
      <c r="F25" s="4">
        <v>21427676.370000001</v>
      </c>
      <c r="G25" s="4">
        <v>457725.3</v>
      </c>
    </row>
    <row r="26" spans="1:7" x14ac:dyDescent="0.2">
      <c r="A26" s="35" t="s">
        <v>48</v>
      </c>
      <c r="B26" s="4">
        <v>1062523.3799999999</v>
      </c>
      <c r="C26" s="4">
        <v>221561.87</v>
      </c>
      <c r="D26" s="4">
        <v>1284085.25</v>
      </c>
      <c r="E26" s="4">
        <v>1141656.31</v>
      </c>
      <c r="F26" s="4">
        <v>1098783.29</v>
      </c>
      <c r="G26" s="4">
        <v>142428.94</v>
      </c>
    </row>
    <row r="27" spans="1:7" x14ac:dyDescent="0.2">
      <c r="A27" s="35" t="s">
        <v>49</v>
      </c>
      <c r="B27" s="4">
        <v>5075797.38</v>
      </c>
      <c r="C27" s="4">
        <v>2958207.56</v>
      </c>
      <c r="D27" s="4">
        <v>8034004.9400000004</v>
      </c>
      <c r="E27" s="4">
        <v>7325027.2400000002</v>
      </c>
      <c r="F27" s="4">
        <v>5817945.7999999998</v>
      </c>
      <c r="G27" s="4">
        <v>708977.7</v>
      </c>
    </row>
    <row r="28" spans="1:7" x14ac:dyDescent="0.2">
      <c r="A28" s="35" t="s">
        <v>50</v>
      </c>
      <c r="B28" s="4">
        <v>2471055.56</v>
      </c>
      <c r="C28" s="4">
        <v>3649350.72</v>
      </c>
      <c r="D28" s="4">
        <v>6120406.2800000003</v>
      </c>
      <c r="E28" s="4">
        <v>5410698.4199999999</v>
      </c>
      <c r="F28" s="4">
        <v>5390698.4199999999</v>
      </c>
      <c r="G28" s="4">
        <v>709707.86</v>
      </c>
    </row>
    <row r="29" spans="1:7" x14ac:dyDescent="0.2">
      <c r="A29" s="35" t="s">
        <v>51</v>
      </c>
      <c r="B29" s="4">
        <v>1198201.55</v>
      </c>
      <c r="C29" s="4">
        <v>7001078.2800000003</v>
      </c>
      <c r="D29" s="4">
        <v>8199279.8300000001</v>
      </c>
      <c r="E29" s="4">
        <v>8007553.46</v>
      </c>
      <c r="F29" s="4">
        <v>8007553.46</v>
      </c>
      <c r="G29" s="4">
        <v>191726.37</v>
      </c>
    </row>
    <row r="30" spans="1:7" x14ac:dyDescent="0.2">
      <c r="A30" s="35" t="s">
        <v>52</v>
      </c>
      <c r="B30" s="4">
        <v>1971600</v>
      </c>
      <c r="C30" s="4">
        <v>9179944.4800000004</v>
      </c>
      <c r="D30" s="4">
        <v>11151544.48</v>
      </c>
      <c r="E30" s="4">
        <v>10811253.99</v>
      </c>
      <c r="F30" s="4">
        <v>10810898.1</v>
      </c>
      <c r="G30" s="4">
        <v>340290.49</v>
      </c>
    </row>
    <row r="31" spans="1:7" x14ac:dyDescent="0.2">
      <c r="A31" s="35" t="s">
        <v>53</v>
      </c>
      <c r="B31" s="4">
        <v>1708881.19</v>
      </c>
      <c r="C31" s="4">
        <v>8359213.8499999996</v>
      </c>
      <c r="D31" s="4">
        <v>10068095.039999999</v>
      </c>
      <c r="E31" s="4">
        <v>9915484.6699999999</v>
      </c>
      <c r="F31" s="4">
        <v>9915484.6699999999</v>
      </c>
      <c r="G31" s="4">
        <v>152610.37</v>
      </c>
    </row>
    <row r="32" spans="1:7" x14ac:dyDescent="0.2">
      <c r="A32" s="18" t="s">
        <v>54</v>
      </c>
      <c r="B32" s="20">
        <f t="shared" ref="B32:G32" si="3">SUM(B33:B41)</f>
        <v>28302830.399999999</v>
      </c>
      <c r="C32" s="20">
        <f t="shared" si="3"/>
        <v>5972186.5700000003</v>
      </c>
      <c r="D32" s="20">
        <f t="shared" si="3"/>
        <v>34275016.969999999</v>
      </c>
      <c r="E32" s="20">
        <f t="shared" si="3"/>
        <v>32813610.559999999</v>
      </c>
      <c r="F32" s="20">
        <f t="shared" si="3"/>
        <v>32813610.559999999</v>
      </c>
      <c r="G32" s="20">
        <f t="shared" si="3"/>
        <v>1461406.41</v>
      </c>
    </row>
    <row r="33" spans="1:7" x14ac:dyDescent="0.2">
      <c r="A33" s="35" t="s">
        <v>55</v>
      </c>
      <c r="B33" s="4">
        <v>0</v>
      </c>
      <c r="C33" s="4">
        <v>0</v>
      </c>
      <c r="D33" s="4">
        <v>0</v>
      </c>
      <c r="E33" s="4">
        <v>0</v>
      </c>
      <c r="F33" s="4">
        <v>0</v>
      </c>
      <c r="G33" s="4">
        <v>0</v>
      </c>
    </row>
    <row r="34" spans="1:7" x14ac:dyDescent="0.2">
      <c r="A34" s="35" t="s">
        <v>56</v>
      </c>
      <c r="B34" s="4">
        <v>0</v>
      </c>
      <c r="C34" s="4">
        <v>0</v>
      </c>
      <c r="D34" s="4">
        <v>0</v>
      </c>
      <c r="E34" s="4">
        <v>0</v>
      </c>
      <c r="F34" s="4">
        <v>0</v>
      </c>
      <c r="G34" s="4">
        <v>0</v>
      </c>
    </row>
    <row r="35" spans="1:7" x14ac:dyDescent="0.2">
      <c r="A35" s="35" t="s">
        <v>57</v>
      </c>
      <c r="B35" s="4">
        <v>0</v>
      </c>
      <c r="C35" s="4">
        <v>0</v>
      </c>
      <c r="D35" s="4">
        <v>0</v>
      </c>
      <c r="E35" s="4">
        <v>0</v>
      </c>
      <c r="F35" s="4">
        <v>0</v>
      </c>
      <c r="G35" s="4">
        <v>0</v>
      </c>
    </row>
    <row r="36" spans="1:7" x14ac:dyDescent="0.2">
      <c r="A36" s="35" t="s">
        <v>58</v>
      </c>
      <c r="B36" s="4">
        <v>28302830.399999999</v>
      </c>
      <c r="C36" s="4">
        <v>5972186.5700000003</v>
      </c>
      <c r="D36" s="4">
        <v>34275016.969999999</v>
      </c>
      <c r="E36" s="4">
        <v>32813610.559999999</v>
      </c>
      <c r="F36" s="4">
        <v>32813610.559999999</v>
      </c>
      <c r="G36" s="4">
        <v>1461406.41</v>
      </c>
    </row>
    <row r="37" spans="1:7" x14ac:dyDescent="0.2">
      <c r="A37" s="35" t="s">
        <v>24</v>
      </c>
      <c r="B37" s="4">
        <v>0</v>
      </c>
      <c r="C37" s="4">
        <v>0</v>
      </c>
      <c r="D37" s="4">
        <v>0</v>
      </c>
      <c r="E37" s="4">
        <v>0</v>
      </c>
      <c r="F37" s="4">
        <v>0</v>
      </c>
      <c r="G37" s="4">
        <v>0</v>
      </c>
    </row>
    <row r="38" spans="1:7" x14ac:dyDescent="0.2">
      <c r="A38" s="35" t="s">
        <v>59</v>
      </c>
      <c r="B38" s="4">
        <v>0</v>
      </c>
      <c r="C38" s="4">
        <v>0</v>
      </c>
      <c r="D38" s="4">
        <v>0</v>
      </c>
      <c r="E38" s="4">
        <v>0</v>
      </c>
      <c r="F38" s="4">
        <v>0</v>
      </c>
      <c r="G38" s="4">
        <v>0</v>
      </c>
    </row>
    <row r="39" spans="1:7" x14ac:dyDescent="0.2">
      <c r="A39" s="35" t="s">
        <v>60</v>
      </c>
      <c r="B39" s="4">
        <v>0</v>
      </c>
      <c r="C39" s="4">
        <v>0</v>
      </c>
      <c r="D39" s="4">
        <v>0</v>
      </c>
      <c r="E39" s="4">
        <v>0</v>
      </c>
      <c r="F39" s="4">
        <v>0</v>
      </c>
      <c r="G39" s="4">
        <v>0</v>
      </c>
    </row>
    <row r="40" spans="1:7" x14ac:dyDescent="0.2">
      <c r="A40" s="35" t="s">
        <v>61</v>
      </c>
      <c r="B40" s="4">
        <v>0</v>
      </c>
      <c r="C40" s="4">
        <v>0</v>
      </c>
      <c r="D40" s="4">
        <v>0</v>
      </c>
      <c r="E40" s="4">
        <v>0</v>
      </c>
      <c r="F40" s="4">
        <v>0</v>
      </c>
      <c r="G40" s="4">
        <v>0</v>
      </c>
    </row>
    <row r="41" spans="1:7" x14ac:dyDescent="0.2">
      <c r="A41" s="35" t="s">
        <v>62</v>
      </c>
      <c r="B41" s="4">
        <v>0</v>
      </c>
      <c r="C41" s="4">
        <v>0</v>
      </c>
      <c r="D41" s="4">
        <v>0</v>
      </c>
      <c r="E41" s="4">
        <v>0</v>
      </c>
      <c r="F41" s="4">
        <v>0</v>
      </c>
      <c r="G41" s="4">
        <v>0</v>
      </c>
    </row>
    <row r="42" spans="1:7" x14ac:dyDescent="0.2">
      <c r="A42" s="18" t="s">
        <v>63</v>
      </c>
      <c r="B42" s="20">
        <f t="shared" ref="B42:G42" si="4">SUM(B43:B51)</f>
        <v>1464562.8399999999</v>
      </c>
      <c r="C42" s="20">
        <f t="shared" si="4"/>
        <v>2928404.44</v>
      </c>
      <c r="D42" s="20">
        <f t="shared" si="4"/>
        <v>4392967.28</v>
      </c>
      <c r="E42" s="20">
        <f t="shared" si="4"/>
        <v>3144046.8299999996</v>
      </c>
      <c r="F42" s="20">
        <f t="shared" si="4"/>
        <v>3144046.8299999996</v>
      </c>
      <c r="G42" s="20">
        <f t="shared" si="4"/>
        <v>1248920.45</v>
      </c>
    </row>
    <row r="43" spans="1:7" x14ac:dyDescent="0.2">
      <c r="A43" s="35" t="s">
        <v>64</v>
      </c>
      <c r="B43" s="4">
        <v>520600</v>
      </c>
      <c r="C43" s="4">
        <v>410923.48</v>
      </c>
      <c r="D43" s="4">
        <v>931523.48</v>
      </c>
      <c r="E43" s="4">
        <v>840946.1</v>
      </c>
      <c r="F43" s="4">
        <v>840946.1</v>
      </c>
      <c r="G43" s="4">
        <v>90577.38</v>
      </c>
    </row>
    <row r="44" spans="1:7" x14ac:dyDescent="0.2">
      <c r="A44" s="35" t="s">
        <v>65</v>
      </c>
      <c r="B44" s="4">
        <v>534875.34</v>
      </c>
      <c r="C44" s="4">
        <v>1054959.96</v>
      </c>
      <c r="D44" s="4">
        <v>1589835.3</v>
      </c>
      <c r="E44" s="4">
        <v>1314173.7</v>
      </c>
      <c r="F44" s="4">
        <v>1314173.7</v>
      </c>
      <c r="G44" s="4">
        <v>275661.59999999998</v>
      </c>
    </row>
    <row r="45" spans="1:7" x14ac:dyDescent="0.2">
      <c r="A45" s="35" t="s">
        <v>66</v>
      </c>
      <c r="B45" s="4">
        <v>150000</v>
      </c>
      <c r="C45" s="4">
        <v>-52818</v>
      </c>
      <c r="D45" s="4">
        <v>97182</v>
      </c>
      <c r="E45" s="4">
        <v>88158.03</v>
      </c>
      <c r="F45" s="4">
        <v>88158.03</v>
      </c>
      <c r="G45" s="4">
        <v>9023.9699999999993</v>
      </c>
    </row>
    <row r="46" spans="1:7" x14ac:dyDescent="0.2">
      <c r="A46" s="35" t="s">
        <v>67</v>
      </c>
      <c r="B46" s="4">
        <v>0</v>
      </c>
      <c r="C46" s="4">
        <v>420000</v>
      </c>
      <c r="D46" s="4">
        <v>420000</v>
      </c>
      <c r="E46" s="4">
        <v>398900</v>
      </c>
      <c r="F46" s="4">
        <v>398900</v>
      </c>
      <c r="G46" s="4">
        <v>21100</v>
      </c>
    </row>
    <row r="47" spans="1:7" x14ac:dyDescent="0.2">
      <c r="A47" s="35" t="s">
        <v>68</v>
      </c>
      <c r="B47" s="4">
        <v>0</v>
      </c>
      <c r="C47" s="4">
        <v>0</v>
      </c>
      <c r="D47" s="4">
        <v>0</v>
      </c>
      <c r="E47" s="4">
        <v>0</v>
      </c>
      <c r="F47" s="4">
        <v>0</v>
      </c>
      <c r="G47" s="4">
        <v>0</v>
      </c>
    </row>
    <row r="48" spans="1:7" x14ac:dyDescent="0.2">
      <c r="A48" s="35" t="s">
        <v>69</v>
      </c>
      <c r="B48" s="4">
        <v>249587.5</v>
      </c>
      <c r="C48" s="4">
        <v>1016575</v>
      </c>
      <c r="D48" s="4">
        <v>1266162.5</v>
      </c>
      <c r="E48" s="4">
        <v>501869</v>
      </c>
      <c r="F48" s="4">
        <v>501869</v>
      </c>
      <c r="G48" s="4">
        <v>764293.5</v>
      </c>
    </row>
    <row r="49" spans="1:7" x14ac:dyDescent="0.2">
      <c r="A49" s="35" t="s">
        <v>70</v>
      </c>
      <c r="B49" s="4">
        <v>0</v>
      </c>
      <c r="C49" s="4">
        <v>0</v>
      </c>
      <c r="D49" s="4">
        <v>0</v>
      </c>
      <c r="E49" s="4">
        <v>0</v>
      </c>
      <c r="F49" s="4">
        <v>0</v>
      </c>
      <c r="G49" s="4">
        <v>0</v>
      </c>
    </row>
    <row r="50" spans="1:7" x14ac:dyDescent="0.2">
      <c r="A50" s="35" t="s">
        <v>71</v>
      </c>
      <c r="B50" s="4">
        <v>0</v>
      </c>
      <c r="C50" s="4">
        <v>0</v>
      </c>
      <c r="D50" s="4">
        <v>0</v>
      </c>
      <c r="E50" s="4">
        <v>0</v>
      </c>
      <c r="F50" s="4">
        <v>0</v>
      </c>
      <c r="G50" s="4">
        <v>0</v>
      </c>
    </row>
    <row r="51" spans="1:7" x14ac:dyDescent="0.2">
      <c r="A51" s="35" t="s">
        <v>72</v>
      </c>
      <c r="B51" s="4">
        <v>9500</v>
      </c>
      <c r="C51" s="4">
        <v>78764</v>
      </c>
      <c r="D51" s="4">
        <v>88264</v>
      </c>
      <c r="E51" s="4">
        <v>0</v>
      </c>
      <c r="F51" s="4">
        <v>0</v>
      </c>
      <c r="G51" s="4">
        <v>88264</v>
      </c>
    </row>
    <row r="52" spans="1:7" x14ac:dyDescent="0.2">
      <c r="A52" s="18" t="s">
        <v>73</v>
      </c>
      <c r="B52" s="20">
        <f t="shared" ref="B52:G52" si="5">SUM(B53:B55)</f>
        <v>0</v>
      </c>
      <c r="C52" s="20">
        <f t="shared" si="5"/>
        <v>0</v>
      </c>
      <c r="D52" s="20">
        <f t="shared" si="5"/>
        <v>0</v>
      </c>
      <c r="E52" s="20">
        <f t="shared" si="5"/>
        <v>0</v>
      </c>
      <c r="F52" s="20">
        <f t="shared" si="5"/>
        <v>0</v>
      </c>
      <c r="G52" s="20">
        <f t="shared" si="5"/>
        <v>0</v>
      </c>
    </row>
    <row r="53" spans="1:7" x14ac:dyDescent="0.2">
      <c r="A53" s="35" t="s">
        <v>74</v>
      </c>
      <c r="B53" s="4">
        <v>0</v>
      </c>
      <c r="C53" s="4">
        <v>0</v>
      </c>
      <c r="D53" s="4">
        <v>0</v>
      </c>
      <c r="E53" s="4">
        <v>0</v>
      </c>
      <c r="F53" s="4">
        <v>0</v>
      </c>
      <c r="G53" s="4">
        <v>0</v>
      </c>
    </row>
    <row r="54" spans="1:7" x14ac:dyDescent="0.2">
      <c r="A54" s="35" t="s">
        <v>75</v>
      </c>
      <c r="B54" s="4">
        <v>0</v>
      </c>
      <c r="C54" s="4">
        <v>0</v>
      </c>
      <c r="D54" s="4">
        <v>0</v>
      </c>
      <c r="E54" s="4">
        <v>0</v>
      </c>
      <c r="F54" s="4">
        <v>0</v>
      </c>
      <c r="G54" s="4">
        <v>0</v>
      </c>
    </row>
    <row r="55" spans="1:7" x14ac:dyDescent="0.2">
      <c r="A55" s="35" t="s">
        <v>76</v>
      </c>
      <c r="B55" s="4">
        <v>0</v>
      </c>
      <c r="C55" s="4">
        <v>0</v>
      </c>
      <c r="D55" s="4">
        <v>0</v>
      </c>
      <c r="E55" s="4">
        <v>0</v>
      </c>
      <c r="F55" s="4">
        <v>0</v>
      </c>
      <c r="G55" s="4">
        <v>0</v>
      </c>
    </row>
    <row r="56" spans="1:7" x14ac:dyDescent="0.2">
      <c r="A56" s="18" t="s">
        <v>77</v>
      </c>
      <c r="B56" s="20">
        <f t="shared" ref="B56:G56" si="6">SUM(B57:B63)</f>
        <v>0</v>
      </c>
      <c r="C56" s="20">
        <f t="shared" si="6"/>
        <v>0</v>
      </c>
      <c r="D56" s="20">
        <f t="shared" si="6"/>
        <v>0</v>
      </c>
      <c r="E56" s="20">
        <f t="shared" si="6"/>
        <v>0</v>
      </c>
      <c r="F56" s="20">
        <f t="shared" si="6"/>
        <v>0</v>
      </c>
      <c r="G56" s="20">
        <f t="shared" si="6"/>
        <v>0</v>
      </c>
    </row>
    <row r="57" spans="1:7" x14ac:dyDescent="0.2">
      <c r="A57" s="35" t="s">
        <v>78</v>
      </c>
      <c r="B57" s="4">
        <v>0</v>
      </c>
      <c r="C57" s="4">
        <v>0</v>
      </c>
      <c r="D57" s="4">
        <v>0</v>
      </c>
      <c r="E57" s="4">
        <v>0</v>
      </c>
      <c r="F57" s="4">
        <v>0</v>
      </c>
      <c r="G57" s="4">
        <v>0</v>
      </c>
    </row>
    <row r="58" spans="1:7" x14ac:dyDescent="0.2">
      <c r="A58" s="35" t="s">
        <v>79</v>
      </c>
      <c r="B58" s="4">
        <v>0</v>
      </c>
      <c r="C58" s="4">
        <v>0</v>
      </c>
      <c r="D58" s="4">
        <v>0</v>
      </c>
      <c r="E58" s="4">
        <v>0</v>
      </c>
      <c r="F58" s="4">
        <v>0</v>
      </c>
      <c r="G58" s="4">
        <v>0</v>
      </c>
    </row>
    <row r="59" spans="1:7" x14ac:dyDescent="0.2">
      <c r="A59" s="35" t="s">
        <v>80</v>
      </c>
      <c r="B59" s="4">
        <v>0</v>
      </c>
      <c r="C59" s="4">
        <v>0</v>
      </c>
      <c r="D59" s="4">
        <v>0</v>
      </c>
      <c r="E59" s="4">
        <v>0</v>
      </c>
      <c r="F59" s="4">
        <v>0</v>
      </c>
      <c r="G59" s="4">
        <v>0</v>
      </c>
    </row>
    <row r="60" spans="1:7" x14ac:dyDescent="0.2">
      <c r="A60" s="35" t="s">
        <v>81</v>
      </c>
      <c r="B60" s="4">
        <v>0</v>
      </c>
      <c r="C60" s="4">
        <v>0</v>
      </c>
      <c r="D60" s="4">
        <v>0</v>
      </c>
      <c r="E60" s="4">
        <v>0</v>
      </c>
      <c r="F60" s="4">
        <v>0</v>
      </c>
      <c r="G60" s="4">
        <v>0</v>
      </c>
    </row>
    <row r="61" spans="1:7" x14ac:dyDescent="0.2">
      <c r="A61" s="35" t="s">
        <v>82</v>
      </c>
      <c r="B61" s="4">
        <v>0</v>
      </c>
      <c r="C61" s="4">
        <v>0</v>
      </c>
      <c r="D61" s="4">
        <v>0</v>
      </c>
      <c r="E61" s="4">
        <v>0</v>
      </c>
      <c r="F61" s="4">
        <v>0</v>
      </c>
      <c r="G61" s="4">
        <v>0</v>
      </c>
    </row>
    <row r="62" spans="1:7" x14ac:dyDescent="0.2">
      <c r="A62" s="35" t="s">
        <v>83</v>
      </c>
      <c r="B62" s="4">
        <v>0</v>
      </c>
      <c r="C62" s="4">
        <v>0</v>
      </c>
      <c r="D62" s="4">
        <v>0</v>
      </c>
      <c r="E62" s="4">
        <v>0</v>
      </c>
      <c r="F62" s="4">
        <v>0</v>
      </c>
      <c r="G62" s="4">
        <v>0</v>
      </c>
    </row>
    <row r="63" spans="1:7" x14ac:dyDescent="0.2">
      <c r="A63" s="35" t="s">
        <v>84</v>
      </c>
      <c r="B63" s="4">
        <v>0</v>
      </c>
      <c r="C63" s="4">
        <v>0</v>
      </c>
      <c r="D63" s="4">
        <v>0</v>
      </c>
      <c r="E63" s="4">
        <v>0</v>
      </c>
      <c r="F63" s="4">
        <v>0</v>
      </c>
      <c r="G63" s="4">
        <v>0</v>
      </c>
    </row>
    <row r="64" spans="1:7" x14ac:dyDescent="0.2">
      <c r="A64" s="18" t="s">
        <v>85</v>
      </c>
      <c r="B64" s="20">
        <f t="shared" ref="B64:G64" si="7">SUM(B65:B67)</f>
        <v>0</v>
      </c>
      <c r="C64" s="20">
        <f t="shared" si="7"/>
        <v>0</v>
      </c>
      <c r="D64" s="20">
        <f t="shared" si="7"/>
        <v>0</v>
      </c>
      <c r="E64" s="20">
        <f t="shared" si="7"/>
        <v>0</v>
      </c>
      <c r="F64" s="20">
        <f t="shared" si="7"/>
        <v>0</v>
      </c>
      <c r="G64" s="20">
        <f t="shared" si="7"/>
        <v>0</v>
      </c>
    </row>
    <row r="65" spans="1:7" x14ac:dyDescent="0.2">
      <c r="A65" s="35" t="s">
        <v>25</v>
      </c>
      <c r="B65" s="4">
        <v>0</v>
      </c>
      <c r="C65" s="4">
        <v>0</v>
      </c>
      <c r="D65" s="4">
        <v>0</v>
      </c>
      <c r="E65" s="4">
        <v>0</v>
      </c>
      <c r="F65" s="4">
        <v>0</v>
      </c>
      <c r="G65" s="4">
        <v>0</v>
      </c>
    </row>
    <row r="66" spans="1:7" x14ac:dyDescent="0.2">
      <c r="A66" s="35" t="s">
        <v>86</v>
      </c>
      <c r="B66" s="4">
        <v>0</v>
      </c>
      <c r="C66" s="4">
        <v>0</v>
      </c>
      <c r="D66" s="4">
        <v>0</v>
      </c>
      <c r="E66" s="4">
        <v>0</v>
      </c>
      <c r="F66" s="4">
        <v>0</v>
      </c>
      <c r="G66" s="4">
        <v>0</v>
      </c>
    </row>
    <row r="67" spans="1:7" x14ac:dyDescent="0.2">
      <c r="A67" s="35" t="s">
        <v>87</v>
      </c>
      <c r="B67" s="4">
        <v>0</v>
      </c>
      <c r="C67" s="4">
        <v>0</v>
      </c>
      <c r="D67" s="4">
        <v>0</v>
      </c>
      <c r="E67" s="4">
        <v>0</v>
      </c>
      <c r="F67" s="4">
        <v>0</v>
      </c>
      <c r="G67" s="4">
        <v>0</v>
      </c>
    </row>
    <row r="68" spans="1:7" x14ac:dyDescent="0.2">
      <c r="A68" s="18" t="s">
        <v>88</v>
      </c>
      <c r="B68" s="20">
        <f t="shared" ref="B68:G68" si="8">SUM(B69:B75)</f>
        <v>0</v>
      </c>
      <c r="C68" s="20">
        <f t="shared" si="8"/>
        <v>0</v>
      </c>
      <c r="D68" s="20">
        <f t="shared" si="8"/>
        <v>0</v>
      </c>
      <c r="E68" s="20">
        <f t="shared" si="8"/>
        <v>0</v>
      </c>
      <c r="F68" s="20">
        <f t="shared" si="8"/>
        <v>0</v>
      </c>
      <c r="G68" s="20">
        <f t="shared" si="8"/>
        <v>0</v>
      </c>
    </row>
    <row r="69" spans="1:7" x14ac:dyDescent="0.2">
      <c r="A69" s="35" t="s">
        <v>89</v>
      </c>
      <c r="B69" s="4">
        <v>0</v>
      </c>
      <c r="C69" s="4">
        <v>0</v>
      </c>
      <c r="D69" s="4">
        <v>0</v>
      </c>
      <c r="E69" s="4">
        <v>0</v>
      </c>
      <c r="F69" s="4">
        <v>0</v>
      </c>
      <c r="G69" s="4">
        <v>0</v>
      </c>
    </row>
    <row r="70" spans="1:7" x14ac:dyDescent="0.2">
      <c r="A70" s="35" t="s">
        <v>90</v>
      </c>
      <c r="B70" s="4">
        <v>0</v>
      </c>
      <c r="C70" s="4">
        <v>0</v>
      </c>
      <c r="D70" s="4">
        <v>0</v>
      </c>
      <c r="E70" s="4">
        <v>0</v>
      </c>
      <c r="F70" s="4">
        <v>0</v>
      </c>
      <c r="G70" s="4">
        <v>0</v>
      </c>
    </row>
    <row r="71" spans="1:7" x14ac:dyDescent="0.2">
      <c r="A71" s="35" t="s">
        <v>91</v>
      </c>
      <c r="B71" s="4">
        <v>0</v>
      </c>
      <c r="C71" s="4">
        <v>0</v>
      </c>
      <c r="D71" s="4">
        <v>0</v>
      </c>
      <c r="E71" s="4">
        <v>0</v>
      </c>
      <c r="F71" s="4">
        <v>0</v>
      </c>
      <c r="G71" s="4">
        <v>0</v>
      </c>
    </row>
    <row r="72" spans="1:7" x14ac:dyDescent="0.2">
      <c r="A72" s="35" t="s">
        <v>92</v>
      </c>
      <c r="B72" s="4">
        <v>0</v>
      </c>
      <c r="C72" s="4">
        <v>0</v>
      </c>
      <c r="D72" s="4">
        <v>0</v>
      </c>
      <c r="E72" s="4">
        <v>0</v>
      </c>
      <c r="F72" s="4">
        <v>0</v>
      </c>
      <c r="G72" s="4">
        <v>0</v>
      </c>
    </row>
    <row r="73" spans="1:7" x14ac:dyDescent="0.2">
      <c r="A73" s="35" t="s">
        <v>93</v>
      </c>
      <c r="B73" s="4">
        <v>0</v>
      </c>
      <c r="C73" s="4">
        <v>0</v>
      </c>
      <c r="D73" s="4">
        <v>0</v>
      </c>
      <c r="E73" s="4">
        <v>0</v>
      </c>
      <c r="F73" s="4">
        <v>0</v>
      </c>
      <c r="G73" s="4">
        <v>0</v>
      </c>
    </row>
    <row r="74" spans="1:7" x14ac:dyDescent="0.2">
      <c r="A74" s="35" t="s">
        <v>94</v>
      </c>
      <c r="B74" s="4">
        <v>0</v>
      </c>
      <c r="C74" s="4">
        <v>0</v>
      </c>
      <c r="D74" s="4">
        <v>0</v>
      </c>
      <c r="E74" s="4">
        <v>0</v>
      </c>
      <c r="F74" s="4">
        <v>0</v>
      </c>
      <c r="G74" s="4">
        <v>0</v>
      </c>
    </row>
    <row r="75" spans="1:7" x14ac:dyDescent="0.2">
      <c r="A75" s="36" t="s">
        <v>95</v>
      </c>
      <c r="B75" s="5">
        <v>0</v>
      </c>
      <c r="C75" s="5">
        <v>0</v>
      </c>
      <c r="D75" s="5">
        <v>0</v>
      </c>
      <c r="E75" s="5">
        <v>0</v>
      </c>
      <c r="F75" s="5">
        <v>0</v>
      </c>
      <c r="G75" s="5">
        <v>0</v>
      </c>
    </row>
    <row r="76" spans="1:7" x14ac:dyDescent="0.2">
      <c r="A76" s="37" t="s">
        <v>8</v>
      </c>
      <c r="B76" s="6">
        <f t="shared" ref="B76:G76" si="9">+B68+B64+B56+B52+B42+B32+B22+B12+B4</f>
        <v>168429557.94999999</v>
      </c>
      <c r="C76" s="6">
        <f t="shared" si="9"/>
        <v>55067346.779999994</v>
      </c>
      <c r="D76" s="6">
        <f t="shared" si="9"/>
        <v>223496904.73000002</v>
      </c>
      <c r="E76" s="6">
        <f t="shared" si="9"/>
        <v>213805177.80000001</v>
      </c>
      <c r="F76" s="6">
        <f t="shared" si="9"/>
        <v>211389307.06</v>
      </c>
      <c r="G76" s="6">
        <f t="shared" si="9"/>
        <v>9691726.9299999997</v>
      </c>
    </row>
  </sheetData>
  <sheetProtection formatCells="0" formatColumns="0" formatRows="0" autoFilter="0"/>
  <mergeCells count="2">
    <mergeCell ref="A1:G1"/>
    <mergeCell ref="G2:G3"/>
  </mergeCells>
  <printOptions horizontalCentered="1"/>
  <pageMargins left="0.39370078740157483" right="0.39370078740157483" top="0.39370078740157483" bottom="0.39370078740157483" header="0.39370078740157483" footer="0.39370078740157483"/>
  <pageSetup scale="71" orientation="portrait" r:id="rId1"/>
  <ignoredErrors>
    <ignoredError sqref="B4:G4 B12:G12 B22:G22 B32:G32 B42:D42 B52:G52 B56:G56 B64:G64 B68:G68 B76:G76 F42:G42"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showGridLines="0" zoomScaleNormal="100" workbookViewId="0">
      <selection activeCell="N12" sqref="N12"/>
    </sheetView>
  </sheetViews>
  <sheetFormatPr baseColWidth="10" defaultColWidth="12" defaultRowHeight="11.25" x14ac:dyDescent="0.2"/>
  <cols>
    <col min="1" max="1" width="65.83203125" style="1" customWidth="1"/>
    <col min="2" max="7" width="18.33203125" style="1" customWidth="1"/>
    <col min="8" max="16384" width="12" style="1"/>
  </cols>
  <sheetData>
    <row r="1" spans="1:7" ht="54.95" customHeight="1" x14ac:dyDescent="0.2">
      <c r="A1" s="43" t="s">
        <v>161</v>
      </c>
      <c r="B1" s="46"/>
      <c r="C1" s="46"/>
      <c r="D1" s="46"/>
      <c r="E1" s="46"/>
      <c r="F1" s="46"/>
      <c r="G1" s="47"/>
    </row>
    <row r="2" spans="1:7" x14ac:dyDescent="0.2">
      <c r="A2" s="22"/>
      <c r="B2" s="14" t="s">
        <v>0</v>
      </c>
      <c r="C2" s="15"/>
      <c r="D2" s="15"/>
      <c r="E2" s="15"/>
      <c r="F2" s="16"/>
      <c r="G2" s="41" t="s">
        <v>1</v>
      </c>
    </row>
    <row r="3" spans="1:7" ht="24.95" customHeight="1" x14ac:dyDescent="0.2">
      <c r="A3" s="30" t="s">
        <v>2</v>
      </c>
      <c r="B3" s="3" t="s">
        <v>3</v>
      </c>
      <c r="C3" s="3" t="s">
        <v>4</v>
      </c>
      <c r="D3" s="3" t="s">
        <v>5</v>
      </c>
      <c r="E3" s="3" t="s">
        <v>6</v>
      </c>
      <c r="F3" s="3" t="s">
        <v>7</v>
      </c>
      <c r="G3" s="42"/>
    </row>
    <row r="4" spans="1:7" x14ac:dyDescent="0.2">
      <c r="A4" s="38"/>
      <c r="B4" s="7"/>
      <c r="C4" s="7"/>
      <c r="D4" s="7"/>
      <c r="E4" s="7"/>
      <c r="F4" s="7"/>
      <c r="G4" s="7"/>
    </row>
    <row r="5" spans="1:7" x14ac:dyDescent="0.2">
      <c r="A5" s="13" t="s">
        <v>96</v>
      </c>
      <c r="B5" s="20">
        <f>SUM(B6:B13)</f>
        <v>0</v>
      </c>
      <c r="C5" s="20">
        <f t="shared" ref="C5:G5" si="0">SUM(C6:C13)</f>
        <v>0</v>
      </c>
      <c r="D5" s="20">
        <f t="shared" si="0"/>
        <v>0</v>
      </c>
      <c r="E5" s="20">
        <f t="shared" si="0"/>
        <v>0</v>
      </c>
      <c r="F5" s="20">
        <f t="shared" si="0"/>
        <v>0</v>
      </c>
      <c r="G5" s="20">
        <f t="shared" si="0"/>
        <v>0</v>
      </c>
    </row>
    <row r="6" spans="1:7" x14ac:dyDescent="0.2">
      <c r="A6" s="39" t="s">
        <v>97</v>
      </c>
      <c r="B6" s="4">
        <v>0</v>
      </c>
      <c r="C6" s="4">
        <v>0</v>
      </c>
      <c r="D6" s="4">
        <v>0</v>
      </c>
      <c r="E6" s="4">
        <v>0</v>
      </c>
      <c r="F6" s="4">
        <v>0</v>
      </c>
      <c r="G6" s="4">
        <v>0</v>
      </c>
    </row>
    <row r="7" spans="1:7" x14ac:dyDescent="0.2">
      <c r="A7" s="39" t="s">
        <v>98</v>
      </c>
      <c r="B7" s="4">
        <v>0</v>
      </c>
      <c r="C7" s="4">
        <v>0</v>
      </c>
      <c r="D7" s="4">
        <v>0</v>
      </c>
      <c r="E7" s="4">
        <v>0</v>
      </c>
      <c r="F7" s="4">
        <v>0</v>
      </c>
      <c r="G7" s="4">
        <v>0</v>
      </c>
    </row>
    <row r="8" spans="1:7" x14ac:dyDescent="0.2">
      <c r="A8" s="39" t="s">
        <v>99</v>
      </c>
      <c r="B8" s="4">
        <v>0</v>
      </c>
      <c r="C8" s="4">
        <v>0</v>
      </c>
      <c r="D8" s="4">
        <v>0</v>
      </c>
      <c r="E8" s="4">
        <v>0</v>
      </c>
      <c r="F8" s="4">
        <v>0</v>
      </c>
      <c r="G8" s="4">
        <v>0</v>
      </c>
    </row>
    <row r="9" spans="1:7" x14ac:dyDescent="0.2">
      <c r="A9" s="39" t="s">
        <v>100</v>
      </c>
      <c r="B9" s="4">
        <v>0</v>
      </c>
      <c r="C9" s="4">
        <v>0</v>
      </c>
      <c r="D9" s="4">
        <v>0</v>
      </c>
      <c r="E9" s="4">
        <v>0</v>
      </c>
      <c r="F9" s="4">
        <v>0</v>
      </c>
      <c r="G9" s="4">
        <v>0</v>
      </c>
    </row>
    <row r="10" spans="1:7" x14ac:dyDescent="0.2">
      <c r="A10" s="39" t="s">
        <v>101</v>
      </c>
      <c r="B10" s="4">
        <v>0</v>
      </c>
      <c r="C10" s="4">
        <v>0</v>
      </c>
      <c r="D10" s="4">
        <v>0</v>
      </c>
      <c r="E10" s="4">
        <v>0</v>
      </c>
      <c r="F10" s="4">
        <v>0</v>
      </c>
      <c r="G10" s="4">
        <v>0</v>
      </c>
    </row>
    <row r="11" spans="1:7" x14ac:dyDescent="0.2">
      <c r="A11" s="39" t="s">
        <v>102</v>
      </c>
      <c r="B11" s="4">
        <v>0</v>
      </c>
      <c r="C11" s="4">
        <v>0</v>
      </c>
      <c r="D11" s="4">
        <v>0</v>
      </c>
      <c r="E11" s="4">
        <v>0</v>
      </c>
      <c r="F11" s="4">
        <v>0</v>
      </c>
      <c r="G11" s="4">
        <v>0</v>
      </c>
    </row>
    <row r="12" spans="1:7" x14ac:dyDescent="0.2">
      <c r="A12" s="39" t="s">
        <v>103</v>
      </c>
      <c r="B12" s="4">
        <v>0</v>
      </c>
      <c r="C12" s="4">
        <v>0</v>
      </c>
      <c r="D12" s="4">
        <v>0</v>
      </c>
      <c r="E12" s="4">
        <v>0</v>
      </c>
      <c r="F12" s="4">
        <v>0</v>
      </c>
      <c r="G12" s="4">
        <v>0</v>
      </c>
    </row>
    <row r="13" spans="1:7" x14ac:dyDescent="0.2">
      <c r="A13" s="39" t="s">
        <v>53</v>
      </c>
      <c r="B13" s="4">
        <v>0</v>
      </c>
      <c r="C13" s="4">
        <v>0</v>
      </c>
      <c r="D13" s="4">
        <v>0</v>
      </c>
      <c r="E13" s="4">
        <v>0</v>
      </c>
      <c r="F13" s="4">
        <v>0</v>
      </c>
      <c r="G13" s="4">
        <v>0</v>
      </c>
    </row>
    <row r="14" spans="1:7" x14ac:dyDescent="0.2">
      <c r="A14" s="40"/>
      <c r="B14" s="21"/>
      <c r="C14" s="21"/>
      <c r="D14" s="21"/>
      <c r="E14" s="21"/>
      <c r="F14" s="21"/>
      <c r="G14" s="21"/>
    </row>
    <row r="15" spans="1:7" x14ac:dyDescent="0.2">
      <c r="A15" s="13" t="s">
        <v>104</v>
      </c>
      <c r="B15" s="20">
        <f>SUM(B16:B22)</f>
        <v>168429557.94999999</v>
      </c>
      <c r="C15" s="20">
        <f t="shared" ref="C15:G15" si="1">SUM(C16:C22)</f>
        <v>55067346.779999986</v>
      </c>
      <c r="D15" s="20">
        <f t="shared" si="1"/>
        <v>223496904.73000005</v>
      </c>
      <c r="E15" s="20">
        <f t="shared" si="1"/>
        <v>213805177.80000007</v>
      </c>
      <c r="F15" s="20">
        <f t="shared" si="1"/>
        <v>211389307.06</v>
      </c>
      <c r="G15" s="20">
        <f t="shared" si="1"/>
        <v>9691726.9299999997</v>
      </c>
    </row>
    <row r="16" spans="1:7" x14ac:dyDescent="0.2">
      <c r="A16" s="39" t="s">
        <v>105</v>
      </c>
      <c r="B16" s="4">
        <v>0</v>
      </c>
      <c r="C16" s="4">
        <v>0</v>
      </c>
      <c r="D16" s="4">
        <v>0</v>
      </c>
      <c r="E16" s="4">
        <v>0</v>
      </c>
      <c r="F16" s="4">
        <v>0</v>
      </c>
      <c r="G16" s="4">
        <v>0</v>
      </c>
    </row>
    <row r="17" spans="1:7" x14ac:dyDescent="0.2">
      <c r="A17" s="39" t="s">
        <v>106</v>
      </c>
      <c r="B17" s="4">
        <v>0</v>
      </c>
      <c r="C17" s="4">
        <v>0</v>
      </c>
      <c r="D17" s="4">
        <v>0</v>
      </c>
      <c r="E17" s="4">
        <v>0</v>
      </c>
      <c r="F17" s="4">
        <v>0</v>
      </c>
      <c r="G17" s="4">
        <v>0</v>
      </c>
    </row>
    <row r="18" spans="1:7" x14ac:dyDescent="0.2">
      <c r="A18" s="39" t="s">
        <v>107</v>
      </c>
      <c r="B18" s="4">
        <v>0</v>
      </c>
      <c r="C18" s="4">
        <v>0</v>
      </c>
      <c r="D18" s="4">
        <v>0</v>
      </c>
      <c r="E18" s="4">
        <v>0</v>
      </c>
      <c r="F18" s="4">
        <v>0</v>
      </c>
      <c r="G18" s="4">
        <v>0</v>
      </c>
    </row>
    <row r="19" spans="1:7" x14ac:dyDescent="0.2">
      <c r="A19" s="39" t="s">
        <v>108</v>
      </c>
      <c r="B19" s="4">
        <v>168429557.94999999</v>
      </c>
      <c r="C19" s="4">
        <v>55067346.779999986</v>
      </c>
      <c r="D19" s="4">
        <v>223496904.73000005</v>
      </c>
      <c r="E19" s="4">
        <v>213805177.80000007</v>
      </c>
      <c r="F19" s="4">
        <v>211389307.06</v>
      </c>
      <c r="G19" s="4">
        <v>9691726.9299999997</v>
      </c>
    </row>
    <row r="20" spans="1:7" x14ac:dyDescent="0.2">
      <c r="A20" s="39" t="s">
        <v>109</v>
      </c>
      <c r="B20" s="4">
        <v>0</v>
      </c>
      <c r="C20" s="4">
        <v>0</v>
      </c>
      <c r="D20" s="4">
        <v>0</v>
      </c>
      <c r="E20" s="4">
        <v>0</v>
      </c>
      <c r="F20" s="4">
        <v>0</v>
      </c>
      <c r="G20" s="4">
        <v>0</v>
      </c>
    </row>
    <row r="21" spans="1:7" x14ac:dyDescent="0.2">
      <c r="A21" s="39" t="s">
        <v>110</v>
      </c>
      <c r="B21" s="4">
        <v>0</v>
      </c>
      <c r="C21" s="4">
        <v>0</v>
      </c>
      <c r="D21" s="4">
        <v>0</v>
      </c>
      <c r="E21" s="4">
        <v>0</v>
      </c>
      <c r="F21" s="4">
        <v>0</v>
      </c>
      <c r="G21" s="4">
        <v>0</v>
      </c>
    </row>
    <row r="22" spans="1:7" x14ac:dyDescent="0.2">
      <c r="A22" s="39" t="s">
        <v>111</v>
      </c>
      <c r="B22" s="4">
        <v>0</v>
      </c>
      <c r="C22" s="4">
        <v>0</v>
      </c>
      <c r="D22" s="4">
        <v>0</v>
      </c>
      <c r="E22" s="4">
        <v>0</v>
      </c>
      <c r="F22" s="4">
        <v>0</v>
      </c>
      <c r="G22" s="4">
        <v>0</v>
      </c>
    </row>
    <row r="23" spans="1:7" x14ac:dyDescent="0.2">
      <c r="A23" s="40"/>
      <c r="B23" s="21"/>
      <c r="C23" s="21"/>
      <c r="D23" s="21"/>
      <c r="E23" s="21"/>
      <c r="F23" s="21"/>
      <c r="G23" s="21"/>
    </row>
    <row r="24" spans="1:7" x14ac:dyDescent="0.2">
      <c r="A24" s="13" t="s">
        <v>112</v>
      </c>
      <c r="B24" s="20">
        <f>SUM(B25:B33)</f>
        <v>0</v>
      </c>
      <c r="C24" s="20">
        <f t="shared" ref="C24:G24" si="2">SUM(C25:C33)</f>
        <v>0</v>
      </c>
      <c r="D24" s="20">
        <f t="shared" si="2"/>
        <v>0</v>
      </c>
      <c r="E24" s="20">
        <f t="shared" si="2"/>
        <v>0</v>
      </c>
      <c r="F24" s="20">
        <f t="shared" si="2"/>
        <v>0</v>
      </c>
      <c r="G24" s="20">
        <f t="shared" si="2"/>
        <v>0</v>
      </c>
    </row>
    <row r="25" spans="1:7" x14ac:dyDescent="0.2">
      <c r="A25" s="39" t="s">
        <v>113</v>
      </c>
      <c r="B25" s="4">
        <v>0</v>
      </c>
      <c r="C25" s="4">
        <v>0</v>
      </c>
      <c r="D25" s="4">
        <v>0</v>
      </c>
      <c r="E25" s="4">
        <v>0</v>
      </c>
      <c r="F25" s="4">
        <v>0</v>
      </c>
      <c r="G25" s="4">
        <v>0</v>
      </c>
    </row>
    <row r="26" spans="1:7" x14ac:dyDescent="0.2">
      <c r="A26" s="39" t="s">
        <v>114</v>
      </c>
      <c r="B26" s="4">
        <v>0</v>
      </c>
      <c r="C26" s="4">
        <v>0</v>
      </c>
      <c r="D26" s="4">
        <v>0</v>
      </c>
      <c r="E26" s="4">
        <v>0</v>
      </c>
      <c r="F26" s="4">
        <v>0</v>
      </c>
      <c r="G26" s="4">
        <v>0</v>
      </c>
    </row>
    <row r="27" spans="1:7" x14ac:dyDescent="0.2">
      <c r="A27" s="39" t="s">
        <v>115</v>
      </c>
      <c r="B27" s="4">
        <v>0</v>
      </c>
      <c r="C27" s="4">
        <v>0</v>
      </c>
      <c r="D27" s="4">
        <v>0</v>
      </c>
      <c r="E27" s="4">
        <v>0</v>
      </c>
      <c r="F27" s="4">
        <v>0</v>
      </c>
      <c r="G27" s="4">
        <v>0</v>
      </c>
    </row>
    <row r="28" spans="1:7" x14ac:dyDescent="0.2">
      <c r="A28" s="39" t="s">
        <v>116</v>
      </c>
      <c r="B28" s="4">
        <v>0</v>
      </c>
      <c r="C28" s="4">
        <v>0</v>
      </c>
      <c r="D28" s="4">
        <v>0</v>
      </c>
      <c r="E28" s="4">
        <v>0</v>
      </c>
      <c r="F28" s="4">
        <v>0</v>
      </c>
      <c r="G28" s="4">
        <v>0</v>
      </c>
    </row>
    <row r="29" spans="1:7" x14ac:dyDescent="0.2">
      <c r="A29" s="39" t="s">
        <v>117</v>
      </c>
      <c r="B29" s="4">
        <v>0</v>
      </c>
      <c r="C29" s="4">
        <v>0</v>
      </c>
      <c r="D29" s="4">
        <v>0</v>
      </c>
      <c r="E29" s="4">
        <v>0</v>
      </c>
      <c r="F29" s="4">
        <v>0</v>
      </c>
      <c r="G29" s="4">
        <v>0</v>
      </c>
    </row>
    <row r="30" spans="1:7" x14ac:dyDescent="0.2">
      <c r="A30" s="39" t="s">
        <v>118</v>
      </c>
      <c r="B30" s="4">
        <v>0</v>
      </c>
      <c r="C30" s="4">
        <v>0</v>
      </c>
      <c r="D30" s="4">
        <v>0</v>
      </c>
      <c r="E30" s="4">
        <v>0</v>
      </c>
      <c r="F30" s="4">
        <v>0</v>
      </c>
      <c r="G30" s="4">
        <v>0</v>
      </c>
    </row>
    <row r="31" spans="1:7" x14ac:dyDescent="0.2">
      <c r="A31" s="39" t="s">
        <v>119</v>
      </c>
      <c r="B31" s="4">
        <v>0</v>
      </c>
      <c r="C31" s="4">
        <v>0</v>
      </c>
      <c r="D31" s="4">
        <v>0</v>
      </c>
      <c r="E31" s="4">
        <v>0</v>
      </c>
      <c r="F31" s="4">
        <v>0</v>
      </c>
      <c r="G31" s="4">
        <v>0</v>
      </c>
    </row>
    <row r="32" spans="1:7" x14ac:dyDescent="0.2">
      <c r="A32" s="39" t="s">
        <v>120</v>
      </c>
      <c r="B32" s="4">
        <v>0</v>
      </c>
      <c r="C32" s="4">
        <v>0</v>
      </c>
      <c r="D32" s="4">
        <v>0</v>
      </c>
      <c r="E32" s="4">
        <v>0</v>
      </c>
      <c r="F32" s="4">
        <v>0</v>
      </c>
      <c r="G32" s="4">
        <v>0</v>
      </c>
    </row>
    <row r="33" spans="1:7" x14ac:dyDescent="0.2">
      <c r="A33" s="39" t="s">
        <v>121</v>
      </c>
      <c r="B33" s="4">
        <v>0</v>
      </c>
      <c r="C33" s="4">
        <v>0</v>
      </c>
      <c r="D33" s="4">
        <v>0</v>
      </c>
      <c r="E33" s="4">
        <v>0</v>
      </c>
      <c r="F33" s="4">
        <v>0</v>
      </c>
      <c r="G33" s="4">
        <v>0</v>
      </c>
    </row>
    <row r="34" spans="1:7" x14ac:dyDescent="0.2">
      <c r="A34" s="40"/>
      <c r="B34" s="21"/>
      <c r="C34" s="21"/>
      <c r="D34" s="21"/>
      <c r="E34" s="21"/>
      <c r="F34" s="21"/>
      <c r="G34" s="21"/>
    </row>
    <row r="35" spans="1:7" x14ac:dyDescent="0.2">
      <c r="A35" s="13" t="s">
        <v>122</v>
      </c>
      <c r="B35" s="20">
        <f>SUM(B36:B39)</f>
        <v>0</v>
      </c>
      <c r="C35" s="20">
        <f t="shared" ref="C35:G35" si="3">SUM(C36:C39)</f>
        <v>0</v>
      </c>
      <c r="D35" s="20">
        <f t="shared" si="3"/>
        <v>0</v>
      </c>
      <c r="E35" s="20">
        <f t="shared" si="3"/>
        <v>0</v>
      </c>
      <c r="F35" s="20">
        <f t="shared" si="3"/>
        <v>0</v>
      </c>
      <c r="G35" s="20">
        <f t="shared" si="3"/>
        <v>0</v>
      </c>
    </row>
    <row r="36" spans="1:7" x14ac:dyDescent="0.2">
      <c r="A36" s="39" t="s">
        <v>123</v>
      </c>
      <c r="B36" s="4">
        <v>0</v>
      </c>
      <c r="C36" s="4">
        <v>0</v>
      </c>
      <c r="D36" s="4">
        <v>0</v>
      </c>
      <c r="E36" s="4">
        <v>0</v>
      </c>
      <c r="F36" s="4">
        <v>0</v>
      </c>
      <c r="G36" s="4">
        <v>0</v>
      </c>
    </row>
    <row r="37" spans="1:7" ht="22.5" x14ac:dyDescent="0.2">
      <c r="A37" s="39" t="s">
        <v>124</v>
      </c>
      <c r="B37" s="4">
        <v>0</v>
      </c>
      <c r="C37" s="4">
        <v>0</v>
      </c>
      <c r="D37" s="4">
        <v>0</v>
      </c>
      <c r="E37" s="4">
        <v>0</v>
      </c>
      <c r="F37" s="4">
        <v>0</v>
      </c>
      <c r="G37" s="4">
        <v>0</v>
      </c>
    </row>
    <row r="38" spans="1:7" x14ac:dyDescent="0.2">
      <c r="A38" s="39" t="s">
        <v>125</v>
      </c>
      <c r="B38" s="4">
        <v>0</v>
      </c>
      <c r="C38" s="4">
        <v>0</v>
      </c>
      <c r="D38" s="4">
        <v>0</v>
      </c>
      <c r="E38" s="4">
        <v>0</v>
      </c>
      <c r="F38" s="4">
        <v>0</v>
      </c>
      <c r="G38" s="4">
        <v>0</v>
      </c>
    </row>
    <row r="39" spans="1:7" x14ac:dyDescent="0.2">
      <c r="A39" s="39" t="s">
        <v>126</v>
      </c>
      <c r="B39" s="4">
        <v>0</v>
      </c>
      <c r="C39" s="4">
        <v>0</v>
      </c>
      <c r="D39" s="4">
        <v>0</v>
      </c>
      <c r="E39" s="4">
        <v>0</v>
      </c>
      <c r="F39" s="4">
        <v>0</v>
      </c>
      <c r="G39" s="4">
        <v>0</v>
      </c>
    </row>
    <row r="40" spans="1:7" x14ac:dyDescent="0.2">
      <c r="A40" s="40"/>
      <c r="B40" s="21"/>
      <c r="C40" s="21"/>
      <c r="D40" s="21"/>
      <c r="E40" s="21"/>
      <c r="F40" s="21"/>
      <c r="G40" s="21"/>
    </row>
    <row r="41" spans="1:7" x14ac:dyDescent="0.2">
      <c r="A41" s="25" t="s">
        <v>8</v>
      </c>
      <c r="B41" s="8">
        <f>+B35+B24+B15+B5</f>
        <v>168429557.94999999</v>
      </c>
      <c r="C41" s="8">
        <f t="shared" ref="C41:G41" si="4">+C35+C24+C15+C5</f>
        <v>55067346.779999986</v>
      </c>
      <c r="D41" s="8">
        <f t="shared" si="4"/>
        <v>223496904.73000005</v>
      </c>
      <c r="E41" s="8">
        <f t="shared" si="4"/>
        <v>213805177.80000007</v>
      </c>
      <c r="F41" s="8">
        <f t="shared" si="4"/>
        <v>211389307.06</v>
      </c>
      <c r="G41" s="8">
        <f t="shared" si="4"/>
        <v>9691726.9299999997</v>
      </c>
    </row>
  </sheetData>
  <sheetProtection formatCells="0" formatColumns="0" formatRows="0" autoFilter="0"/>
  <mergeCells count="2">
    <mergeCell ref="G2:G3"/>
    <mergeCell ref="A1:G1"/>
  </mergeCells>
  <printOptions horizontalCentered="1"/>
  <pageMargins left="0.70866141732283472" right="0.70866141732283472" top="0.39370078740157483" bottom="0.39370078740157483" header="0.31496062992125984" footer="0.31496062992125984"/>
  <pageSetup scale="88" orientation="landscape" r:id="rId1"/>
  <ignoredErrors>
    <ignoredError sqref="B15:G15 B5:G5 B24:G24 B35:G35 B41:G41"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D6CB9791-5AC5-4EBD-B818-7938A6165A5F}">
  <ds:schemaRefs>
    <ds:schemaRef ds:uri="http://schemas.microsoft.com/office/2006/documentManagement/types"/>
    <ds:schemaRef ds:uri="http://schemas.microsoft.com/office/2006/metadata/properties"/>
    <ds:schemaRef ds:uri="0c865bf4-0f22-4e4d-b041-7b0c1657e5a8"/>
    <ds:schemaRef ds:uri="http://purl.org/dc/elements/1.1/"/>
    <ds:schemaRef ds:uri="6aa8a68a-ab09-4ac8-a697-fdce915bc567"/>
    <ds:schemaRef ds:uri="http://schemas.openxmlformats.org/package/2006/metadata/core-properties"/>
    <ds:schemaRef ds:uri="http://purl.org/dc/term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CA</vt:lpstr>
      <vt:lpstr>CTG</vt:lpstr>
      <vt:lpstr>COG</vt:lpstr>
      <vt:lpstr>CFG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CP.ANGELES</cp:lastModifiedBy>
  <cp:revision/>
  <cp:lastPrinted>2026-01-23T18:01:06Z</cp:lastPrinted>
  <dcterms:created xsi:type="dcterms:W3CDTF">2014-02-10T03:37:14Z</dcterms:created>
  <dcterms:modified xsi:type="dcterms:W3CDTF">2026-02-18T23:18:55Z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